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20" activeTab="0"/>
  </bookViews>
  <sheets>
    <sheet name="Izvještaj o izvršenju proračuna" sheetId="1" r:id="rId1"/>
    <sheet name="Prihodi i rashodi prema ekonoms" sheetId="2" r:id="rId2"/>
    <sheet name="Prihodi prema izvorima" sheetId="3" r:id="rId3"/>
    <sheet name="Izvršenje po programskoj klasif" sheetId="4" r:id="rId4"/>
    <sheet name="Račun financiranja prema izvori" sheetId="5" r:id="rId5"/>
    <sheet name="Rashodi prema funkcijskoj klasi" sheetId="6" r:id="rId6"/>
    <sheet name="Izvršenje po organizacijskoj kl" sheetId="7" r:id="rId7"/>
    <sheet name="Račun financiranja prema ekonom" sheetId="8" r:id="rId8"/>
  </sheets>
  <definedNames>
    <definedName name="_Hlk124607448" localSheetId="1">'Prihodi i rashodi prema ekonoms'!$A$29</definedName>
    <definedName name="_Hlk124610613" localSheetId="1">'Prihodi i rashodi prema ekonoms'!$B$29</definedName>
  </definedNames>
  <calcPr fullCalcOnLoad="1"/>
</workbook>
</file>

<file path=xl/sharedStrings.xml><?xml version="1.0" encoding="utf-8"?>
<sst xmlns="http://schemas.openxmlformats.org/spreadsheetml/2006/main" count="676" uniqueCount="329">
  <si>
    <t>Grad Nin</t>
  </si>
  <si>
    <t>Datum:</t>
  </si>
  <si>
    <t/>
  </si>
  <si>
    <t>Vrijeme:</t>
  </si>
  <si>
    <t>Višeslavov trg 1</t>
  </si>
  <si>
    <t>23232 NIN</t>
  </si>
  <si>
    <t>OIB: 55065959531</t>
  </si>
  <si>
    <t>Izvještaj o izvršenju proračuna</t>
  </si>
  <si>
    <t>Račun / opis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</si>
  <si>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</si>
  <si>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</si>
  <si>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</si>
  <si>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</si>
  <si>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</si>
  <si>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</si>
  <si>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</si>
  <si>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</si>
  <si>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 xml:space="preserve">6 Prihodi poslovanja                                                                                  </t>
  </si>
  <si>
    <t xml:space="preserve">7 Prihodi od prodaje nefinancijske imovine                                                            </t>
  </si>
  <si>
    <t xml:space="preserve"> UKUPNI PRIHODI</t>
  </si>
  <si>
    <t xml:space="preserve">3 Rashodi poslovanja                                                                                  </t>
  </si>
  <si>
    <t xml:space="preserve">4 Rashodi za nabavu nefinancijske imovine                                                             </t>
  </si>
  <si>
    <t xml:space="preserve"> UKUPNI RASHODI</t>
  </si>
  <si>
    <t xml:space="preserve"> VIŠAK / MANJAK</t>
  </si>
  <si>
    <t>B. RAČUN ZADUŽIVANJA / FINANCIRANJA</t>
  </si>
  <si>
    <t xml:space="preserve">8 Primici od financijske imovine i zaduživanja                                                        </t>
  </si>
  <si>
    <t xml:space="preserve">5 Izdaci za financijsku imovinu i otplate zajmova                                                     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</si>
  <si>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</si>
  <si>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</si>
  <si>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</si>
  <si>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</si>
  <si>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</si>
  <si>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>Prihodi i rashodi prema ekonomskoj klasifikaciji</t>
  </si>
  <si>
    <t>Izvor 1. Opći prihodi i primici</t>
  </si>
  <si>
    <t>Izvor 1.1. Prihodi od poreza</t>
  </si>
  <si>
    <t>Izvor 1.4. Administrativne pristojbe (boravišna,biljezi,suf.građana,pre</t>
  </si>
  <si>
    <t>Izvor 3. Vlastiti prihodi</t>
  </si>
  <si>
    <t>Izvor 3.2. Vlastiti prihod-PK</t>
  </si>
  <si>
    <t>Izvor 5. Prihodi od pomoći</t>
  </si>
  <si>
    <t>Izvor 5.1. Prihodi ostvareni od inozemnih vlada (EU)</t>
  </si>
  <si>
    <t>Izvor 5.5. Prihodi od pomoći-PK državni proračun</t>
  </si>
  <si>
    <t>Izvor 5.6. Prihod od pomoći-PK Županijski proračun</t>
  </si>
  <si>
    <t>Izvor 5.8 Prihod od ostalih subjekata unutar opće države - PK</t>
  </si>
  <si>
    <t>Izvor 6. Prihodi od donacija</t>
  </si>
  <si>
    <t>Izvor 6.6 Prihod ostvaren od trgovačkih društava - PK</t>
  </si>
  <si>
    <t>Rashodi prema funkcijskoj klasifikaciji</t>
  </si>
  <si>
    <t>Račun/Opis</t>
  </si>
  <si>
    <t>Indeks 3/1</t>
  </si>
  <si>
    <t>Indeks 3/2</t>
  </si>
  <si>
    <t>Funkcijska klasifikacija  SVEUKUPNI RASHODI</t>
  </si>
  <si>
    <t>Funkcijska klasifikacija 09 Obrazovanje</t>
  </si>
  <si>
    <t>Funkcijska klasifikacija 091 Predškolsko i osnovno obrazovanje</t>
  </si>
  <si>
    <t>Račun financiranja prema ekonomskoj klasifikaciji</t>
  </si>
  <si>
    <t>Racun/Opis</t>
  </si>
  <si>
    <t>B. RAČUN ZADUŽIVANJA FINANCIRANJA</t>
  </si>
  <si>
    <t>81 Primljeni povrati glavnica danih zajmova i depozita</t>
  </si>
  <si>
    <t xml:space="preserve">812 Primici (povrati) glavnice zajmova danih neprofitnim organizacijama, građanima i kućanstvima        </t>
  </si>
  <si>
    <t xml:space="preserve">54 Izdaci za otplatu glavnice primljenih kredita i zajmova                                             </t>
  </si>
  <si>
    <t xml:space="preserve">544 Otplata glavnice primljenih kredita i zajmova od kreditnih i ostalih financijskih institucija izvan </t>
  </si>
  <si>
    <t xml:space="preserve">5443 Otplata glavnice primljenih kredita od tuzemnih kreditnih institucija izvan javnog sektora          </t>
  </si>
  <si>
    <t xml:space="preserve"> NETO FINANCIRANJE</t>
  </si>
  <si>
    <t xml:space="preserve">9 Vlastiti izvori                                                                                     </t>
  </si>
  <si>
    <t xml:space="preserve">92 Rezultat poslovanja                                                                                 </t>
  </si>
  <si>
    <t xml:space="preserve">922 Višak/manjak prihoda                                                                                </t>
  </si>
  <si>
    <t xml:space="preserve"> KORIŠTENJE SREDSTAVA IZ PRETHODNIH GODINA</t>
  </si>
  <si>
    <t>Račun financiranja prema izvorima</t>
  </si>
  <si>
    <t xml:space="preserve"> UKUPNI PRIMICI</t>
  </si>
  <si>
    <t>1. Opći prihodi i primici</t>
  </si>
  <si>
    <t>1.8. Primici od financijske imovine i zaduživanja</t>
  </si>
  <si>
    <t xml:space="preserve"> UKUPNI IZDACI</t>
  </si>
  <si>
    <t>7. Namjenski primici od zaduživanja</t>
  </si>
  <si>
    <t>7.1. Namjenski primici od zaduživanja</t>
  </si>
  <si>
    <t>3. Vlastiti prihodi</t>
  </si>
  <si>
    <t>3.2. Vlastiti prihod-PK</t>
  </si>
  <si>
    <t>5. Prihodi od pomoći</t>
  </si>
  <si>
    <t>5.3. Prihodi od drugih proračuna</t>
  </si>
  <si>
    <t>Izvršenje po organizacijskoj klasifikaciji</t>
  </si>
  <si>
    <t>RGP</t>
  </si>
  <si>
    <t>Opis</t>
  </si>
  <si>
    <t>Indeks 2/1</t>
  </si>
  <si>
    <t>UKUPNO RASHODI I IZDATCI</t>
  </si>
  <si>
    <t>Glava</t>
  </si>
  <si>
    <t>10202</t>
  </si>
  <si>
    <t>PRORAČUNSKI KORISNICI (RASHODI I IZDACI)</t>
  </si>
  <si>
    <t>Proračunski korisnik</t>
  </si>
  <si>
    <t>34741</t>
  </si>
  <si>
    <t>DJEČJI VRTIĆ ''MORSKA VILA'' NIN</t>
  </si>
  <si>
    <t>Izvršenje po programskoj klasifikaciji</t>
  </si>
  <si>
    <t>Organizacijska klasifikacija</t>
  </si>
  <si>
    <t>Izvori</t>
  </si>
  <si>
    <t>Funkcijska</t>
  </si>
  <si>
    <t>Projekt/Aktivnost</t>
  </si>
  <si>
    <t>VRSTA RASHODA I IZDATAKA</t>
  </si>
  <si>
    <t xml:space="preserve">Ostali nespomenuti rashodi poslovanja                                                               </t>
  </si>
  <si>
    <t>3237</t>
  </si>
  <si>
    <t xml:space="preserve">Intelektualne i osobne usluge                                                                       </t>
  </si>
  <si>
    <t>3111</t>
  </si>
  <si>
    <t xml:space="preserve">Plaće za redovan rad                                                                                </t>
  </si>
  <si>
    <t>3132</t>
  </si>
  <si>
    <t xml:space="preserve">Doprinosi za obvezno zdravstveno osiguranje                                                         </t>
  </si>
  <si>
    <t>3221</t>
  </si>
  <si>
    <t xml:space="preserve">Uredski materijal i ostali materijalni rashodi                                                      </t>
  </si>
  <si>
    <t>3213</t>
  </si>
  <si>
    <t xml:space="preserve">Stručno usavršavanje zaposlenika                                                                    </t>
  </si>
  <si>
    <t>3225</t>
  </si>
  <si>
    <t xml:space="preserve">Sitni inventar i auto gume                                                                          </t>
  </si>
  <si>
    <t>3232</t>
  </si>
  <si>
    <t xml:space="preserve">Usluge tekućeg i investicijskog održavanja                                                          </t>
  </si>
  <si>
    <t>3234</t>
  </si>
  <si>
    <t xml:space="preserve">Komunalne usluge                                                                                    </t>
  </si>
  <si>
    <t>3223</t>
  </si>
  <si>
    <t xml:space="preserve">Energija                                                                                            </t>
  </si>
  <si>
    <t>3236</t>
  </si>
  <si>
    <t xml:space="preserve">Zdravstvene i veterinarske usluge                                                                   </t>
  </si>
  <si>
    <t>3227</t>
  </si>
  <si>
    <t xml:space="preserve">Službena, radna i zaštitna odjeća i obuća                                                           </t>
  </si>
  <si>
    <t xml:space="preserve">Ostali rashodi za zaposlene                                                                         </t>
  </si>
  <si>
    <t>3121</t>
  </si>
  <si>
    <t>3239</t>
  </si>
  <si>
    <t xml:space="preserve">Ostale usluge                                                                                       </t>
  </si>
  <si>
    <t>3292</t>
  </si>
  <si>
    <t xml:space="preserve">Premije osiguranja                                                                                  </t>
  </si>
  <si>
    <t>3293</t>
  </si>
  <si>
    <t xml:space="preserve">Reprezentacija                                                                                      </t>
  </si>
  <si>
    <t>3235</t>
  </si>
  <si>
    <t xml:space="preserve">Zakupnine i najamnine                                                                               </t>
  </si>
  <si>
    <t>3299</t>
  </si>
  <si>
    <t>3231</t>
  </si>
  <si>
    <t xml:space="preserve">Usluge telefona, pošte i prijevoza                                                                  </t>
  </si>
  <si>
    <t>3238</t>
  </si>
  <si>
    <t xml:space="preserve">Računalne usluge                                                                                    </t>
  </si>
  <si>
    <t>3431</t>
  </si>
  <si>
    <t xml:space="preserve">Bankarske usluge i usluge platnog prometa                                                           </t>
  </si>
  <si>
    <t>3433</t>
  </si>
  <si>
    <t xml:space="preserve">Zatezne kamate                                                                                      </t>
  </si>
  <si>
    <t>4221</t>
  </si>
  <si>
    <t xml:space="preserve">Uredska oprema i namještaj                                                                          </t>
  </si>
  <si>
    <t>0911</t>
  </si>
  <si>
    <t>PROR. KORISNIK 34741 DJEČJI VRTIĆ ''MORSKA VILA'' NIN</t>
  </si>
  <si>
    <t>2004</t>
  </si>
  <si>
    <t>Program: PREDŠKOLSKI ODGOJ</t>
  </si>
  <si>
    <t>A200401</t>
  </si>
  <si>
    <t>Aktivnost: RASHODI ZA ZAPOSLENE PRORAČUNSKIH KORISNIKA</t>
  </si>
  <si>
    <t>3133</t>
  </si>
  <si>
    <t xml:space="preserve">Doprinosi za obvezno osiguranje u slučaju nezaposlenosti                                            </t>
  </si>
  <si>
    <t>A200402</t>
  </si>
  <si>
    <t>Aktivnost: MATERIJALNI RASHODI PRORAČUNSKIH KORISNIKA</t>
  </si>
  <si>
    <t>3212</t>
  </si>
  <si>
    <t xml:space="preserve">Naknade za prijevoz, za rad na terenu i odvojeni život                                              </t>
  </si>
  <si>
    <t>3222</t>
  </si>
  <si>
    <t xml:space="preserve">Materijal i sirovine                                                                                </t>
  </si>
  <si>
    <t>A200403</t>
  </si>
  <si>
    <t>Aktivnost: FINANCIJSKI RASHODI PRORAČUNSKIH KORISNIKA</t>
  </si>
  <si>
    <t>A200404</t>
  </si>
  <si>
    <t>Aktivnost: ULAGANJE U UREĐAJE I OPREMU PRORAČUNSKIH KORISNIKA</t>
  </si>
  <si>
    <t>Prihodi poslovanja</t>
  </si>
  <si>
    <t>Prihodi iz proračuna</t>
  </si>
  <si>
    <t>Prihodi iz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</si>
  <si>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</si>
  <si>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</si>
  <si>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Pomoći iz inozemstva i od subjekata unutar općeg proračuna</t>
  </si>
  <si>
    <t>Pomoći proračunu iz drugih proračuna i izvanproračunskim korisnicima</t>
  </si>
  <si>
    <t>Tekuće pomoći proračunu iz drugih proračuna i izvanproračunskim korisnicima</t>
  </si>
  <si>
    <t>Pomoći od izvanproračunskih korisnika</t>
  </si>
  <si>
    <t>Tekuće pomoći od izvanproračunskoh korisnika</t>
  </si>
  <si>
    <t>Pomoći proračunskim korisnicima iz proračuna koji im nije nadležan</t>
  </si>
  <si>
    <t>Tekuće pomoći proračunskim korisnicima iz proračuna koji im nije nadležan</t>
  </si>
  <si>
    <t>Prihodi od upravnih i administrativnih pristojbi, pristojbi po posebnim propisima i naknada</t>
  </si>
  <si>
    <t>Prihodi po posebnim propisima</t>
  </si>
  <si>
    <t>Ostali nespomenuti prihodi</t>
  </si>
  <si>
    <t>Prihodi od prodaje proizvoda i robe te pruženih usluga i prihodi od donacija te povrati po protestiranim jamstvima</t>
  </si>
  <si>
    <t>Prihodi od prodaje proizvoda i robe te pruženih usluga</t>
  </si>
  <si>
    <t>Prihodi od pruženih usluga</t>
  </si>
  <si>
    <t>Donacije od pravnih i fizičkih osoba izvan općeg proračuna i povrat donacija po protestiranim jamstvima</t>
  </si>
  <si>
    <t>Kazne, upravne mjere i ostali prihodi</t>
  </si>
  <si>
    <t>Ostali prihodi</t>
  </si>
  <si>
    <t>Višak/manjak prihoda</t>
  </si>
  <si>
    <t>DV MORSKA VILA</t>
  </si>
  <si>
    <t>Franje Tuđmana 5</t>
  </si>
  <si>
    <t>OIB: 52231121132</t>
  </si>
  <si>
    <t>GODIŠNJI IZVJEŠTAJ O IZVRŠENJU PLANA PRORAČUNA MORSKA VILA NIN ZA 2022. GODINU</t>
  </si>
  <si>
    <t>Rashodi poslovanja</t>
  </si>
  <si>
    <t xml:space="preserve">Rashodi za zaposlene </t>
  </si>
  <si>
    <t xml:space="preserve">Plaće (bruto) </t>
  </si>
  <si>
    <t>Plaće za redovan rad</t>
  </si>
  <si>
    <t>Plaće u naravi</t>
  </si>
  <si>
    <t>Plaće za prekovremeni rad</t>
  </si>
  <si>
    <t>Plaće za posebne uvjete rada</t>
  </si>
  <si>
    <t>Ostali rashodi za zaposlene</t>
  </si>
  <si>
    <t xml:space="preserve">Doprinosi na plaće </t>
  </si>
  <si>
    <t>Doprinosi za mirovinsko osiguranje</t>
  </si>
  <si>
    <t>Doprinosi za obvezno zdravstveno osiguranje</t>
  </si>
  <si>
    <t>Doprinosi za obvezno osiguranje u slučaju nezaposlenosti</t>
  </si>
  <si>
    <t xml:space="preserve">Materijalni rashodi </t>
  </si>
  <si>
    <t xml:space="preserve">Naknade troškova zaposlenima 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</si>
  <si>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</si>
  <si>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</si>
  <si>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</si>
  <si>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</si>
  <si>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</si>
  <si>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</si>
  <si>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</si>
  <si>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</si>
  <si>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</si>
  <si>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</si>
  <si>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Vojna sredstva za jednokratnu upotrebu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</si>
  <si>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</si>
  <si>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</si>
  <si>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</si>
  <si>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</si>
  <si>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</si>
  <si>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</si>
  <si>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</si>
  <si>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</si>
  <si>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</si>
  <si>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</si>
  <si>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</si>
  <si>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</si>
  <si>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 (AOP 184 do 190)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</si>
  <si>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</si>
  <si>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</si>
  <si>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</si>
  <si>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</si>
  <si>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</si>
  <si>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Troškovi sudskih postupaka</t>
  </si>
  <si>
    <t xml:space="preserve">Ostali nespomenuti rashodi poslovanja </t>
  </si>
  <si>
    <t>Financijski rashodi</t>
  </si>
  <si>
    <t>Ostali financijski rashodi (AOP 206 do 209)</t>
  </si>
  <si>
    <t>Bankarske usluge i usluge platnog prometa</t>
  </si>
  <si>
    <t>Negativne tečajne razlike i razlike zbog primjene valutne klauzule</t>
  </si>
  <si>
    <t xml:space="preserve">Zatezne kamate </t>
  </si>
  <si>
    <t>Ostali nespomenuti financijski rashodi</t>
  </si>
  <si>
    <t>Rashodi za nabavu nefinancijske imovine</t>
  </si>
  <si>
    <t>Rashodi za nabavu neproizvedene dugotrajne imovine</t>
  </si>
  <si>
    <t>Materijalna imovina - prirodna bogatstva</t>
  </si>
  <si>
    <t>Zemljište</t>
  </si>
  <si>
    <t>Rudna bogatstva</t>
  </si>
  <si>
    <t>Ostala prirodna materijalna imovina</t>
  </si>
  <si>
    <t>Nematerijalna imovina (AOP 351 do 356)</t>
  </si>
  <si>
    <t>Patenti</t>
  </si>
  <si>
    <t>Koncesije</t>
  </si>
  <si>
    <t>Licence</t>
  </si>
  <si>
    <t>Ostala prava</t>
  </si>
  <si>
    <t>Goodwill</t>
  </si>
  <si>
    <t>Ostala nematerijalna imovina</t>
  </si>
  <si>
    <t>Rashodi za nabavu proizvedene dugotrajne imovine</t>
  </si>
  <si>
    <t>Građevinski objekti (AOP 359 do 362)</t>
  </si>
  <si>
    <t>Stambeni objekti</t>
  </si>
  <si>
    <t>Poslovni objekti</t>
  </si>
  <si>
    <t>Ceste, željeznice i ostali prometni objekti</t>
  </si>
  <si>
    <t>Ostali građevinski objekti</t>
  </si>
  <si>
    <t>Postrojenja i oprema (AOP 364 do 371)</t>
  </si>
  <si>
    <t>Uredska oprema i namještaj</t>
  </si>
  <si>
    <t>Komunikacijska oprema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</si>
  <si>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</si>
  <si>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</si>
  <si>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</si>
  <si>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</si>
  <si>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</si>
  <si>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>Vojna oprema</t>
  </si>
  <si>
    <t>Prijevozna sredstva (AOP 373 do 376)</t>
  </si>
  <si>
    <t>Prijevozna sredstva u cestovnom prometu</t>
  </si>
  <si>
    <t>Prijevozna sredstva u željezničkom prometu</t>
  </si>
  <si>
    <t>Prijevozna sredstva u pomorskom i riječnom prometu</t>
  </si>
  <si>
    <t>Prijevozna sredstva u zračnom prometu</t>
  </si>
  <si>
    <t>Knjige, umjetnička djela i ostale izložbene vrijednosti</t>
  </si>
  <si>
    <t xml:space="preserve">Knjige </t>
  </si>
  <si>
    <t>Umjetnička djela (izložena u galerijama, muzejima i slično)</t>
  </si>
  <si>
    <t>Muzejski izlošci i predmeti prirodnih rijetkosti</t>
  </si>
  <si>
    <t>Ostale nespomenute izložbene vrijednosti</t>
  </si>
  <si>
    <t>Višegodišnji nasadi i osnovno stado</t>
  </si>
  <si>
    <t xml:space="preserve">Višegodišnji nasadi </t>
  </si>
  <si>
    <t>Osnovno stado</t>
  </si>
  <si>
    <t>Nematerijalna proizvedena imovina (AOP 386 do 389)</t>
  </si>
  <si>
    <t>Istraživanje rudnih bogatstava</t>
  </si>
  <si>
    <t xml:space="preserve">Ulaganja u računalne programe </t>
  </si>
  <si>
    <t>Umjetnička, literarna i znanstvena djela</t>
  </si>
  <si>
    <t>Ostala nematerijalna proizvedena imovina</t>
  </si>
  <si>
    <t>31</t>
  </si>
  <si>
    <t>32</t>
  </si>
  <si>
    <t>34</t>
  </si>
  <si>
    <t>42</t>
  </si>
  <si>
    <t>23.04.2024.</t>
  </si>
  <si>
    <t>Za razdoblje od 01.01.2023. do 31.12.2023.</t>
  </si>
  <si>
    <t>GODIŠNJI IZVJEŠTAJ O IZVRŠENJU PLANA PRORAČUNA DV MORSKA VILA ZA 2023. GODINU</t>
  </si>
  <si>
    <t>Izvorni plan 2023.</t>
  </si>
  <si>
    <t>Izvršenje 2023.</t>
  </si>
  <si>
    <t>Za razdoblje od 01.01.20223. do 31.12.2023.</t>
  </si>
  <si>
    <t>GODIŠNJI IZVJEŠTAJ O IZVRŠENJU PLANA PRORAČUNA MORSKA VILA NIN ZA 2023. GODINU</t>
  </si>
  <si>
    <t>Izvršenje 2022.€</t>
  </si>
  <si>
    <t>Izvorni plan 2023.€</t>
  </si>
  <si>
    <t>Izvršenje 2023.€</t>
  </si>
  <si>
    <t>Izvršenje 2022€</t>
  </si>
  <si>
    <t>Izvorni plan 2023</t>
  </si>
  <si>
    <t>Izvršenje 2023</t>
  </si>
  <si>
    <t xml:space="preserve">GODIŠNJI IZVJEŠTAJ O IZVRŠENJU PRORAČUNA GRADA NINA ZA 2023. GODINU </t>
  </si>
  <si>
    <t>Izvorni plan 2023 €</t>
  </si>
  <si>
    <t>Izvršenje 2023 €</t>
  </si>
  <si>
    <t>RAZDJEL 102 URED GRADA</t>
  </si>
  <si>
    <t>GLAVA 10202 PRORAČUNSKI KORISNICI (RASHODI I IZDACI)</t>
  </si>
  <si>
    <t xml:space="preserve">Rashodi za zaposlene                                                                                </t>
  </si>
  <si>
    <t xml:space="preserve">Materijalni rashodi                                                                                 </t>
  </si>
  <si>
    <t xml:space="preserve">Rashodi za nabavu proizvedene dugotrajne imovine                                                    </t>
  </si>
  <si>
    <t>Prihodi i rashodi prema izvorima</t>
  </si>
  <si>
    <t>Izvršenje 2022. €</t>
  </si>
  <si>
    <t>Izvorni plan 2023. €</t>
  </si>
  <si>
    <t>Izvršenje 2023. €</t>
  </si>
  <si>
    <t>PRIHODI I RASHODI PREMA IZVORIMA FINANCIRANJA</t>
  </si>
  <si>
    <t xml:space="preserve"> SVEUKUPNI PRIHODI</t>
  </si>
  <si>
    <t>Izvor 1.2. Prihodi od financijske imovine</t>
  </si>
  <si>
    <t>Izvor 1.3. Nefinancijska imovina (koncesije,zakup.min.sirovine)</t>
  </si>
  <si>
    <t>Izvor 1.6. Prihodi od kazni</t>
  </si>
  <si>
    <t>Izvor 1.7. Prihodi od prodaje nefinancijske imovine</t>
  </si>
  <si>
    <t>Izvor 4. Prihodi za posebne namjene i po posebnim propisima</t>
  </si>
  <si>
    <t>Izvor 4.0. Naknada za reklame</t>
  </si>
  <si>
    <t xml:space="preserve">Izvor 4.1. Prihodi od spomeničke rente </t>
  </si>
  <si>
    <t>Izvor 4.2. Prihod od sufinanciranja građana</t>
  </si>
  <si>
    <t>Izvor 4.3. Prihod od vodne naknada</t>
  </si>
  <si>
    <t>Izvor 4.4. Prihod od komunalnog doprinosa</t>
  </si>
  <si>
    <t>Izvor 4.5. Prihod od komunalne naknade</t>
  </si>
  <si>
    <t>Izvor 4.6. Ostali nespomenuti prihodi za posebne namjene</t>
  </si>
  <si>
    <t>Izvor 4.7. Naknada za legalizaciju</t>
  </si>
  <si>
    <t>Izvor 4.9. Prihod od javnih površina</t>
  </si>
  <si>
    <t>Izvor 5.3. Prihodi od drugih proračuna</t>
  </si>
  <si>
    <t>Izvor 5.4. Prihodi od ostalih subjekata unutar opće države</t>
  </si>
  <si>
    <t>Izvor 6.1. Prihodi ostvareni od fizičkih osoba</t>
  </si>
  <si>
    <t>Izvor 6.3. Prihodi ostvareni od trgovačkih društava</t>
  </si>
  <si>
    <t xml:space="preserve"> SVEUKUPNI RASHODI</t>
  </si>
  <si>
    <t>1.1.Prihodi od poreza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</si>
</sst>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##\%"/>
    <numFmt numFmtId="175" formatCode="d\.m\.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5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Border="1" applyAlignment="1" applyProtection="1">
      <alignment horizontal="center"/>
      <protection/>
    </xf>
    <xf numFmtId="0" fontId="1" fillId="34" borderId="0" xfId="0" applyFont="1" applyFill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0" fillId="35" borderId="12" xfId="0" applyNumberFormat="1" applyFill="1" applyBorder="1" applyAlignment="1">
      <alignment/>
    </xf>
    <xf numFmtId="0" fontId="0" fillId="35" borderId="14" xfId="0" applyFill="1" applyBorder="1" applyAlignment="1">
      <alignment/>
    </xf>
    <xf numFmtId="0" fontId="0" fillId="0" borderId="0" xfId="0" applyFont="1" applyAlignment="1">
      <alignment/>
    </xf>
    <xf numFmtId="175" fontId="0" fillId="0" borderId="0" xfId="0" applyNumberFormat="1" applyFont="1" applyBorder="1" applyAlignment="1" applyProtection="1">
      <alignment horizontal="left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" fontId="1" fillId="35" borderId="10" xfId="0" applyNumberFormat="1" applyFont="1" applyFill="1" applyBorder="1" applyAlignment="1" applyProtection="1">
      <alignment/>
      <protection/>
    </xf>
    <xf numFmtId="10" fontId="1" fillId="35" borderId="10" xfId="0" applyNumberFormat="1" applyFont="1" applyFill="1" applyBorder="1" applyAlignment="1">
      <alignment/>
    </xf>
    <xf numFmtId="10" fontId="0" fillId="0" borderId="10" xfId="0" applyNumberFormat="1" applyBorder="1" applyAlignment="1">
      <alignment/>
    </xf>
    <xf numFmtId="10" fontId="0" fillId="0" borderId="15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43" fillId="0" borderId="0" xfId="0" applyFont="1" applyAlignment="1">
      <alignment/>
    </xf>
    <xf numFmtId="4" fontId="0" fillId="0" borderId="15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Alignment="1">
      <alignment horizontal="right"/>
    </xf>
    <xf numFmtId="175" fontId="0" fillId="0" borderId="0" xfId="0" applyNumberFormat="1" applyAlignment="1">
      <alignment horizontal="left"/>
    </xf>
    <xf numFmtId="20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1" fillId="36" borderId="0" xfId="0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4" fontId="1" fillId="36" borderId="0" xfId="0" applyNumberFormat="1" applyFont="1" applyFill="1" applyBorder="1" applyAlignment="1" applyProtection="1">
      <alignment horizontal="right"/>
      <protection/>
    </xf>
    <xf numFmtId="10" fontId="1" fillId="36" borderId="0" xfId="0" applyNumberFormat="1" applyFont="1" applyFill="1" applyBorder="1" applyAlignment="1" applyProtection="1">
      <alignment horizontal="right"/>
      <protection/>
    </xf>
    <xf numFmtId="10" fontId="0" fillId="36" borderId="0" xfId="0" applyNumberFormat="1" applyFill="1" applyAlignment="1">
      <alignment/>
    </xf>
    <xf numFmtId="4" fontId="0" fillId="36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4" fontId="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10" fontId="1" fillId="0" borderId="0" xfId="0" applyNumberFormat="1" applyFont="1" applyBorder="1" applyAlignment="1" applyProtection="1">
      <alignment horizontal="right"/>
      <protection/>
    </xf>
    <xf numFmtId="10" fontId="0" fillId="0" borderId="0" xfId="0" applyNumberForma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10" fontId="1" fillId="0" borderId="0" xfId="0" applyNumberFormat="1" applyFont="1" applyFill="1" applyBorder="1" applyAlignment="1" applyProtection="1">
      <alignment horizontal="right"/>
      <protection/>
    </xf>
    <xf numFmtId="10" fontId="0" fillId="0" borderId="0" xfId="0" applyNumberFormat="1" applyFont="1" applyFill="1" applyAlignment="1">
      <alignment/>
    </xf>
    <xf numFmtId="174" fontId="1" fillId="0" borderId="0" xfId="0" applyNumberFormat="1" applyFont="1" applyFill="1" applyBorder="1" applyAlignment="1" applyProtection="1">
      <alignment horizontal="right"/>
      <protection/>
    </xf>
    <xf numFmtId="0" fontId="2" fillId="37" borderId="0" xfId="0" applyFont="1" applyFill="1" applyAlignment="1">
      <alignment horizontal="left"/>
    </xf>
    <xf numFmtId="0" fontId="0" fillId="37" borderId="0" xfId="0" applyFill="1" applyAlignment="1">
      <alignment/>
    </xf>
    <xf numFmtId="0" fontId="43" fillId="37" borderId="0" xfId="0" applyFont="1" applyFill="1" applyAlignment="1">
      <alignment horizontal="left"/>
    </xf>
    <xf numFmtId="0" fontId="44" fillId="37" borderId="0" xfId="0" applyFont="1" applyFill="1" applyAlignment="1">
      <alignment/>
    </xf>
    <xf numFmtId="0" fontId="0" fillId="0" borderId="0" xfId="0" applyFill="1" applyAlignment="1">
      <alignment/>
    </xf>
    <xf numFmtId="4" fontId="1" fillId="35" borderId="10" xfId="0" applyNumberFormat="1" applyFont="1" applyFill="1" applyBorder="1" applyAlignment="1" applyProtection="1">
      <alignment horizontal="right"/>
      <protection/>
    </xf>
    <xf numFmtId="4" fontId="0" fillId="35" borderId="10" xfId="0" applyNumberFormat="1" applyFill="1" applyBorder="1" applyAlignment="1">
      <alignment/>
    </xf>
    <xf numFmtId="4" fontId="0" fillId="0" borderId="10" xfId="0" applyNumberFormat="1" applyFont="1" applyBorder="1" applyAlignment="1" applyProtection="1">
      <alignment horizontal="right"/>
      <protection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 applyProtection="1">
      <alignment horizontal="right"/>
      <protection/>
    </xf>
    <xf numFmtId="4" fontId="0" fillId="0" borderId="15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 applyProtection="1">
      <alignment horizontal="right"/>
      <protection/>
    </xf>
    <xf numFmtId="4" fontId="0" fillId="0" borderId="10" xfId="0" applyNumberFormat="1" applyBorder="1" applyAlignment="1">
      <alignment/>
    </xf>
    <xf numFmtId="4" fontId="0" fillId="0" borderId="10" xfId="0" applyNumberFormat="1" applyFont="1" applyFill="1" applyBorder="1" applyAlignment="1" applyProtection="1">
      <alignment horizontal="right"/>
      <protection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left"/>
    </xf>
    <xf numFmtId="0" fontId="43" fillId="38" borderId="0" xfId="0" applyFont="1" applyFill="1" applyAlignment="1">
      <alignment/>
    </xf>
    <xf numFmtId="0" fontId="44" fillId="0" borderId="0" xfId="0" applyFont="1" applyAlignment="1">
      <alignment/>
    </xf>
    <xf numFmtId="4" fontId="43" fillId="38" borderId="0" xfId="0" applyNumberFormat="1" applyFont="1" applyFill="1" applyAlignment="1">
      <alignment horizontal="right"/>
    </xf>
    <xf numFmtId="10" fontId="43" fillId="38" borderId="0" xfId="0" applyNumberFormat="1" applyFont="1" applyFill="1" applyAlignment="1">
      <alignment horizontal="right"/>
    </xf>
    <xf numFmtId="10" fontId="44" fillId="0" borderId="0" xfId="0" applyNumberFormat="1" applyFont="1" applyAlignment="1">
      <alignment/>
    </xf>
    <xf numFmtId="0" fontId="43" fillId="39" borderId="0" xfId="0" applyFont="1" applyFill="1" applyAlignment="1">
      <alignment/>
    </xf>
    <xf numFmtId="4" fontId="43" fillId="39" borderId="0" xfId="0" applyNumberFormat="1" applyFont="1" applyFill="1" applyAlignment="1">
      <alignment horizontal="right"/>
    </xf>
    <xf numFmtId="10" fontId="43" fillId="39" borderId="0" xfId="0" applyNumberFormat="1" applyFont="1" applyFill="1" applyAlignment="1">
      <alignment horizontal="right"/>
    </xf>
    <xf numFmtId="0" fontId="1" fillId="38" borderId="0" xfId="0" applyFont="1" applyFill="1" applyAlignment="1">
      <alignment/>
    </xf>
    <xf numFmtId="4" fontId="1" fillId="38" borderId="0" xfId="0" applyNumberFormat="1" applyFont="1" applyFill="1" applyAlignment="1">
      <alignment horizontal="right"/>
    </xf>
    <xf numFmtId="10" fontId="1" fillId="38" borderId="0" xfId="0" applyNumberFormat="1" applyFont="1" applyFill="1" applyAlignment="1">
      <alignment horizontal="right"/>
    </xf>
    <xf numFmtId="0" fontId="1" fillId="39" borderId="0" xfId="0" applyFont="1" applyFill="1" applyAlignment="1">
      <alignment/>
    </xf>
    <xf numFmtId="4" fontId="1" fillId="39" borderId="0" xfId="0" applyNumberFormat="1" applyFont="1" applyFill="1" applyAlignment="1">
      <alignment horizontal="right"/>
    </xf>
    <xf numFmtId="10" fontId="1" fillId="39" borderId="0" xfId="0" applyNumberFormat="1" applyFont="1" applyFill="1" applyAlignment="1">
      <alignment horizontal="right"/>
    </xf>
    <xf numFmtId="0" fontId="45" fillId="33" borderId="0" xfId="0" applyFont="1" applyFill="1" applyAlignment="1">
      <alignment/>
    </xf>
    <xf numFmtId="0" fontId="46" fillId="0" borderId="0" xfId="0" applyFont="1" applyAlignment="1">
      <alignment/>
    </xf>
    <xf numFmtId="4" fontId="45" fillId="33" borderId="0" xfId="0" applyNumberFormat="1" applyFont="1" applyFill="1" applyAlignment="1">
      <alignment horizontal="right"/>
    </xf>
    <xf numFmtId="10" fontId="45" fillId="33" borderId="0" xfId="0" applyNumberFormat="1" applyFont="1" applyFill="1" applyAlignment="1">
      <alignment horizontal="right"/>
    </xf>
    <xf numFmtId="10" fontId="46" fillId="0" borderId="0" xfId="0" applyNumberFormat="1" applyFont="1" applyAlignment="1">
      <alignment/>
    </xf>
    <xf numFmtId="174" fontId="43" fillId="38" borderId="0" xfId="0" applyNumberFormat="1" applyFont="1" applyFill="1" applyAlignment="1">
      <alignment horizontal="right"/>
    </xf>
    <xf numFmtId="174" fontId="43" fillId="39" borderId="0" xfId="0" applyNumberFormat="1" applyFont="1" applyFill="1" applyAlignment="1">
      <alignment horizontal="right"/>
    </xf>
    <xf numFmtId="0" fontId="1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" fontId="0" fillId="0" borderId="0" xfId="0" applyNumberFormat="1" applyAlignment="1">
      <alignment horizontal="right"/>
    </xf>
    <xf numFmtId="174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174" fontId="1" fillId="0" borderId="0" xfId="0" applyNumberFormat="1" applyFont="1" applyAlignment="1">
      <alignment horizontal="right"/>
    </xf>
    <xf numFmtId="0" fontId="5" fillId="40" borderId="0" xfId="0" applyFont="1" applyFill="1" applyAlignment="1">
      <alignment horizontal="left"/>
    </xf>
    <xf numFmtId="4" fontId="5" fillId="40" borderId="0" xfId="0" applyNumberFormat="1" applyFont="1" applyFill="1" applyAlignment="1">
      <alignment horizontal="right"/>
    </xf>
    <xf numFmtId="174" fontId="5" fillId="40" borderId="0" xfId="0" applyNumberFormat="1" applyFont="1" applyFill="1" applyAlignment="1">
      <alignment horizontal="right"/>
    </xf>
    <xf numFmtId="0" fontId="1" fillId="38" borderId="0" xfId="0" applyFont="1" applyFill="1" applyAlignment="1">
      <alignment horizontal="left"/>
    </xf>
    <xf numFmtId="4" fontId="1" fillId="38" borderId="0" xfId="0" applyNumberFormat="1" applyFont="1" applyFill="1" applyAlignment="1">
      <alignment horizontal="right"/>
    </xf>
    <xf numFmtId="174" fontId="1" fillId="38" borderId="0" xfId="0" applyNumberFormat="1" applyFont="1" applyFill="1" applyAlignment="1">
      <alignment horizontal="right"/>
    </xf>
    <xf numFmtId="174" fontId="1" fillId="41" borderId="0" xfId="0" applyNumberFormat="1" applyFont="1" applyFill="1" applyAlignment="1">
      <alignment horizontal="right"/>
    </xf>
    <xf numFmtId="0" fontId="1" fillId="42" borderId="0" xfId="0" applyFont="1" applyFill="1" applyAlignment="1">
      <alignment horizontal="left"/>
    </xf>
    <xf numFmtId="4" fontId="1" fillId="42" borderId="0" xfId="0" applyNumberFormat="1" applyFont="1" applyFill="1" applyAlignment="1">
      <alignment horizontal="right"/>
    </xf>
    <xf numFmtId="174" fontId="1" fillId="42" borderId="0" xfId="0" applyNumberFormat="1" applyFont="1" applyFill="1" applyAlignment="1">
      <alignment horizontal="right"/>
    </xf>
    <xf numFmtId="0" fontId="1" fillId="41" borderId="0" xfId="0" applyFont="1" applyFill="1" applyAlignment="1">
      <alignment horizontal="left"/>
    </xf>
    <xf numFmtId="4" fontId="1" fillId="41" borderId="0" xfId="0" applyNumberFormat="1" applyFont="1" applyFill="1" applyAlignment="1">
      <alignment horizontal="right"/>
    </xf>
    <xf numFmtId="0" fontId="1" fillId="43" borderId="0" xfId="0" applyFont="1" applyFill="1" applyAlignment="1">
      <alignment horizontal="center"/>
    </xf>
    <xf numFmtId="0" fontId="2" fillId="34" borderId="0" xfId="0" applyFont="1" applyFill="1" applyAlignment="1">
      <alignment horizontal="left"/>
    </xf>
    <xf numFmtId="0" fontId="1" fillId="43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4" borderId="0" xfId="0" applyFont="1" applyFill="1" applyAlignment="1">
      <alignment horizontal="center"/>
    </xf>
    <xf numFmtId="0" fontId="2" fillId="33" borderId="0" xfId="0" applyFont="1" applyFill="1" applyBorder="1" applyAlignment="1" applyProtection="1">
      <alignment/>
      <protection/>
    </xf>
    <xf numFmtId="4" fontId="2" fillId="33" borderId="0" xfId="0" applyNumberFormat="1" applyFont="1" applyFill="1" applyBorder="1" applyAlignment="1" applyProtection="1">
      <alignment horizontal="right"/>
      <protection/>
    </xf>
    <xf numFmtId="10" fontId="2" fillId="33" borderId="0" xfId="0" applyNumberFormat="1" applyFont="1" applyFill="1" applyBorder="1" applyAlignment="1" applyProtection="1">
      <alignment horizontal="right"/>
      <protection/>
    </xf>
    <xf numFmtId="0" fontId="1" fillId="39" borderId="0" xfId="0" applyFont="1" applyFill="1" applyBorder="1" applyAlignment="1" applyProtection="1">
      <alignment/>
      <protection/>
    </xf>
    <xf numFmtId="4" fontId="1" fillId="39" borderId="0" xfId="0" applyNumberFormat="1" applyFont="1" applyFill="1" applyBorder="1" applyAlignment="1" applyProtection="1">
      <alignment horizontal="right"/>
      <protection/>
    </xf>
    <xf numFmtId="10" fontId="1" fillId="39" borderId="0" xfId="0" applyNumberFormat="1" applyFont="1" applyFill="1" applyBorder="1" applyAlignment="1" applyProtection="1">
      <alignment horizontal="right"/>
      <protection/>
    </xf>
    <xf numFmtId="0" fontId="1" fillId="38" borderId="0" xfId="0" applyFont="1" applyFill="1" applyBorder="1" applyAlignment="1" applyProtection="1">
      <alignment/>
      <protection/>
    </xf>
    <xf numFmtId="4" fontId="1" fillId="38" borderId="0" xfId="0" applyNumberFormat="1" applyFont="1" applyFill="1" applyBorder="1" applyAlignment="1" applyProtection="1">
      <alignment horizontal="right"/>
      <protection/>
    </xf>
    <xf numFmtId="10" fontId="1" fillId="38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43" borderId="0" xfId="0" applyFont="1" applyFill="1" applyAlignment="1">
      <alignment horizontal="center"/>
    </xf>
    <xf numFmtId="0" fontId="1" fillId="34" borderId="0" xfId="0" applyFont="1" applyFill="1" applyBorder="1" applyAlignment="1" applyProtection="1">
      <alignment/>
      <protection/>
    </xf>
    <xf numFmtId="4" fontId="1" fillId="34" borderId="0" xfId="0" applyNumberFormat="1" applyFont="1" applyFill="1" applyBorder="1" applyAlignment="1" applyProtection="1">
      <alignment horizontal="right"/>
      <protection/>
    </xf>
    <xf numFmtId="10" fontId="1" fillId="34" borderId="0" xfId="0" applyNumberFormat="1" applyFont="1" applyFill="1" applyBorder="1" applyAlignment="1" applyProtection="1">
      <alignment horizontal="right"/>
      <protection/>
    </xf>
    <xf numFmtId="0" fontId="4" fillId="44" borderId="0" xfId="0" applyFont="1" applyFill="1" applyBorder="1" applyAlignment="1" applyProtection="1">
      <alignment/>
      <protection/>
    </xf>
    <xf numFmtId="4" fontId="4" fillId="44" borderId="0" xfId="0" applyNumberFormat="1" applyFont="1" applyFill="1" applyBorder="1" applyAlignment="1" applyProtection="1">
      <alignment horizontal="right"/>
      <protection/>
    </xf>
    <xf numFmtId="10" fontId="4" fillId="44" borderId="0" xfId="0" applyNumberFormat="1" applyFont="1" applyFill="1" applyBorder="1" applyAlignment="1" applyProtection="1">
      <alignment horizontal="right"/>
      <protection/>
    </xf>
    <xf numFmtId="0" fontId="4" fillId="45" borderId="0" xfId="0" applyFont="1" applyFill="1" applyBorder="1" applyAlignment="1" applyProtection="1">
      <alignment/>
      <protection/>
    </xf>
    <xf numFmtId="4" fontId="4" fillId="45" borderId="0" xfId="0" applyNumberFormat="1" applyFont="1" applyFill="1" applyBorder="1" applyAlignment="1" applyProtection="1">
      <alignment horizontal="right"/>
      <protection/>
    </xf>
    <xf numFmtId="10" fontId="4" fillId="45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43" borderId="0" xfId="0" applyFont="1" applyFill="1" applyAlignment="1">
      <alignment horizontal="center"/>
    </xf>
    <xf numFmtId="0" fontId="1" fillId="34" borderId="0" xfId="0" applyFont="1" applyFill="1" applyBorder="1" applyAlignment="1" applyProtection="1">
      <alignment horizontal="left"/>
      <protection/>
    </xf>
    <xf numFmtId="0" fontId="1" fillId="34" borderId="0" xfId="0" applyFont="1" applyFill="1" applyAlignment="1">
      <alignment/>
    </xf>
    <xf numFmtId="4" fontId="1" fillId="34" borderId="0" xfId="0" applyNumberFormat="1" applyFont="1" applyFill="1" applyBorder="1" applyAlignment="1" applyProtection="1">
      <alignment horizontal="right"/>
      <protection/>
    </xf>
    <xf numFmtId="10" fontId="1" fillId="34" borderId="0" xfId="0" applyNumberFormat="1" applyFont="1" applyFill="1" applyBorder="1" applyAlignment="1" applyProtection="1">
      <alignment horizontal="right"/>
      <protection/>
    </xf>
    <xf numFmtId="10" fontId="2" fillId="42" borderId="0" xfId="0" applyNumberFormat="1" applyFont="1" applyFill="1" applyBorder="1" applyAlignment="1" applyProtection="1">
      <alignment horizontal="right"/>
      <protection/>
    </xf>
    <xf numFmtId="0" fontId="2" fillId="46" borderId="0" xfId="0" applyFont="1" applyFill="1" applyBorder="1" applyAlignment="1" applyProtection="1">
      <alignment horizontal="left"/>
      <protection/>
    </xf>
    <xf numFmtId="0" fontId="2" fillId="46" borderId="0" xfId="0" applyFont="1" applyFill="1" applyAlignment="1">
      <alignment/>
    </xf>
    <xf numFmtId="4" fontId="2" fillId="46" borderId="0" xfId="0" applyNumberFormat="1" applyFont="1" applyFill="1" applyBorder="1" applyAlignment="1" applyProtection="1">
      <alignment horizontal="right"/>
      <protection/>
    </xf>
    <xf numFmtId="10" fontId="2" fillId="46" borderId="0" xfId="0" applyNumberFormat="1" applyFont="1" applyFill="1" applyBorder="1" applyAlignment="1" applyProtection="1">
      <alignment horizontal="right"/>
      <protection/>
    </xf>
    <xf numFmtId="0" fontId="2" fillId="42" borderId="0" xfId="0" applyFont="1" applyFill="1" applyBorder="1" applyAlignment="1" applyProtection="1">
      <alignment horizontal="left"/>
      <protection/>
    </xf>
    <xf numFmtId="0" fontId="2" fillId="42" borderId="0" xfId="0" applyFont="1" applyFill="1" applyAlignment="1">
      <alignment/>
    </xf>
    <xf numFmtId="4" fontId="2" fillId="42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4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174" fontId="0" fillId="0" borderId="0" xfId="0" applyNumberFormat="1" applyFont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4" fontId="2" fillId="33" borderId="0" xfId="0" applyNumberFormat="1" applyFont="1" applyFill="1" applyBorder="1" applyAlignment="1" applyProtection="1">
      <alignment horizontal="right"/>
      <protection/>
    </xf>
    <xf numFmtId="174" fontId="2" fillId="33" borderId="0" xfId="0" applyNumberFormat="1" applyFont="1" applyFill="1" applyBorder="1" applyAlignment="1" applyProtection="1">
      <alignment horizontal="right"/>
      <protection/>
    </xf>
    <xf numFmtId="10" fontId="1" fillId="0" borderId="0" xfId="0" applyNumberFormat="1" applyFont="1" applyBorder="1" applyAlignment="1" applyProtection="1">
      <alignment horizontal="right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view="pageBreakPreview" zoomScaleSheetLayoutView="100" workbookViewId="0" topLeftCell="A1">
      <selection activeCell="O38" sqref="O38"/>
    </sheetView>
  </sheetViews>
  <sheetFormatPr defaultColWidth="9.140625" defaultRowHeight="12.75"/>
  <sheetData>
    <row r="1" spans="1:4" ht="12.75">
      <c r="A1" s="48" t="s">
        <v>177</v>
      </c>
      <c r="B1" s="49"/>
      <c r="C1" s="1" t="s">
        <v>1</v>
      </c>
      <c r="D1" s="2" t="s">
        <v>282</v>
      </c>
    </row>
    <row r="2" spans="1:4" ht="12.75">
      <c r="A2" s="49" t="s">
        <v>2</v>
      </c>
      <c r="B2" s="49"/>
      <c r="C2" s="1" t="s">
        <v>3</v>
      </c>
      <c r="D2" s="3">
        <v>45037.58909209491</v>
      </c>
    </row>
    <row r="3" spans="1:2" ht="12.75">
      <c r="A3" s="48" t="s">
        <v>178</v>
      </c>
      <c r="B3" s="49"/>
    </row>
    <row r="4" spans="1:2" ht="12.75">
      <c r="A4" s="49" t="s">
        <v>5</v>
      </c>
      <c r="B4" s="49"/>
    </row>
    <row r="5" spans="1:2" ht="12.75">
      <c r="A5" s="48" t="s">
        <v>179</v>
      </c>
      <c r="B5" s="49"/>
    </row>
    <row r="6" spans="1:21" s="4" customFormat="1" ht="18">
      <c r="A6" s="50" t="s">
        <v>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</row>
    <row r="7" spans="1:21" ht="12.75">
      <c r="A7" s="52" t="s">
        <v>283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</row>
    <row r="8" spans="1:21" ht="12.75">
      <c r="A8" s="53" t="s">
        <v>284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</row>
    <row r="11" ht="12.75">
      <c r="R11" s="35"/>
    </row>
    <row r="14" spans="1:22" ht="12.75">
      <c r="A14" s="54" t="s">
        <v>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55" t="s">
        <v>289</v>
      </c>
      <c r="N14" s="49"/>
      <c r="O14" s="55" t="s">
        <v>290</v>
      </c>
      <c r="P14" s="49"/>
      <c r="Q14" s="55" t="s">
        <v>291</v>
      </c>
      <c r="R14" s="49"/>
      <c r="S14" s="54" t="s">
        <v>9</v>
      </c>
      <c r="T14" s="49"/>
      <c r="U14" s="54" t="s">
        <v>10</v>
      </c>
      <c r="V14" s="49"/>
    </row>
    <row r="15" spans="1:22" ht="12.75">
      <c r="A15" s="56" t="s">
        <v>11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57" t="s">
        <v>12</v>
      </c>
      <c r="N15" s="49"/>
      <c r="O15" s="57" t="s">
        <v>13</v>
      </c>
      <c r="P15" s="49"/>
      <c r="Q15" s="57" t="s">
        <v>14</v>
      </c>
      <c r="R15" s="49"/>
      <c r="S15" s="57" t="s">
        <v>15</v>
      </c>
      <c r="T15" s="49"/>
      <c r="U15" s="57" t="s">
        <v>16</v>
      </c>
      <c r="V15" s="49"/>
    </row>
    <row r="16" spans="1:22" ht="12.75">
      <c r="A16" s="58" t="s">
        <v>17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9">
        <v>375066.39</v>
      </c>
      <c r="N16" s="60"/>
      <c r="O16" s="59">
        <v>473583</v>
      </c>
      <c r="P16" s="60"/>
      <c r="Q16" s="59">
        <v>470351.2</v>
      </c>
      <c r="R16" s="60"/>
      <c r="S16" s="61">
        <f>Q16/M16</f>
        <v>1.2540478500352965</v>
      </c>
      <c r="T16" s="62"/>
      <c r="U16" s="61">
        <f>Q16/O16</f>
        <v>0.9931758530183727</v>
      </c>
      <c r="V16" s="62"/>
    </row>
    <row r="17" spans="1:24" ht="12.75">
      <c r="A17" s="58" t="s">
        <v>18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59">
        <v>0</v>
      </c>
      <c r="N17" s="60"/>
      <c r="O17" s="59">
        <v>0</v>
      </c>
      <c r="P17" s="60"/>
      <c r="Q17" s="59">
        <v>0</v>
      </c>
      <c r="R17" s="60"/>
      <c r="S17" s="61">
        <v>0</v>
      </c>
      <c r="T17" s="62"/>
      <c r="U17" s="61">
        <v>0</v>
      </c>
      <c r="V17" s="62"/>
      <c r="X17" s="24"/>
    </row>
    <row r="18" spans="1:22" ht="12.75">
      <c r="A18" s="58" t="s">
        <v>19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9">
        <v>375066.39</v>
      </c>
      <c r="N18" s="60"/>
      <c r="O18" s="59">
        <v>473583</v>
      </c>
      <c r="P18" s="60"/>
      <c r="Q18" s="59">
        <v>470351.2</v>
      </c>
      <c r="R18" s="60"/>
      <c r="S18" s="61">
        <f>Q18/M18</f>
        <v>1.2540478500352965</v>
      </c>
      <c r="T18" s="62"/>
      <c r="U18" s="61">
        <f>Q18/O18</f>
        <v>0.9931758530183727</v>
      </c>
      <c r="V18" s="62"/>
    </row>
    <row r="19" spans="1:22" ht="12.75">
      <c r="A19" s="58" t="s">
        <v>20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59">
        <v>382281.8</v>
      </c>
      <c r="N19" s="60"/>
      <c r="O19" s="59">
        <v>475943</v>
      </c>
      <c r="P19" s="60"/>
      <c r="Q19" s="59">
        <v>471119.02</v>
      </c>
      <c r="R19" s="60"/>
      <c r="S19" s="61">
        <f>Q19/M19</f>
        <v>1.232386736695286</v>
      </c>
      <c r="T19" s="62"/>
      <c r="U19" s="61">
        <f>Q19/O19</f>
        <v>0.9898643745154357</v>
      </c>
      <c r="V19" s="62"/>
    </row>
    <row r="20" spans="1:22" ht="12.75">
      <c r="A20" s="58" t="s">
        <v>21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59">
        <v>180.83</v>
      </c>
      <c r="N20" s="60"/>
      <c r="O20" s="59">
        <v>400</v>
      </c>
      <c r="P20" s="60"/>
      <c r="Q20" s="59">
        <v>0</v>
      </c>
      <c r="R20" s="60"/>
      <c r="S20" s="61">
        <f>Q20/M20</f>
        <v>0</v>
      </c>
      <c r="T20" s="62"/>
      <c r="U20" s="61">
        <f>Q20/O20</f>
        <v>0</v>
      </c>
      <c r="V20" s="62"/>
    </row>
    <row r="21" spans="1:22" ht="12.75">
      <c r="A21" s="58" t="s">
        <v>22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59">
        <v>382462.63</v>
      </c>
      <c r="N21" s="60"/>
      <c r="O21" s="59">
        <v>476343</v>
      </c>
      <c r="P21" s="60"/>
      <c r="Q21" s="59">
        <v>471119.02</v>
      </c>
      <c r="R21" s="60"/>
      <c r="S21" s="61">
        <f>Q21/M21</f>
        <v>1.2318040588697516</v>
      </c>
      <c r="T21" s="62"/>
      <c r="U21" s="61">
        <f>Q21/O21</f>
        <v>0.9890331546805559</v>
      </c>
      <c r="V21" s="62"/>
    </row>
    <row r="22" spans="1:22" ht="12.75">
      <c r="A22" s="58" t="s">
        <v>23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59">
        <v>-7396.24</v>
      </c>
      <c r="N22" s="60"/>
      <c r="O22" s="59">
        <v>-2760</v>
      </c>
      <c r="P22" s="60"/>
      <c r="Q22" s="59">
        <v>-767.82</v>
      </c>
      <c r="R22" s="60"/>
      <c r="S22" s="61">
        <f>Q22/M22</f>
        <v>0.10381220728370091</v>
      </c>
      <c r="T22" s="62"/>
      <c r="U22" s="61">
        <f>Q22/O22</f>
        <v>0.27819565217391307</v>
      </c>
      <c r="V22" s="62"/>
    </row>
    <row r="23" spans="1:22" ht="12.75">
      <c r="A23" s="56" t="s">
        <v>24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56" t="s">
        <v>2</v>
      </c>
      <c r="N23" s="49"/>
      <c r="O23" s="56" t="s">
        <v>2</v>
      </c>
      <c r="P23" s="49"/>
      <c r="Q23" s="56" t="s">
        <v>2</v>
      </c>
      <c r="R23" s="49"/>
      <c r="S23" s="56"/>
      <c r="T23" s="49"/>
      <c r="U23" s="56"/>
      <c r="V23" s="49"/>
    </row>
    <row r="24" spans="1:22" ht="12.75">
      <c r="A24" s="58" t="s">
        <v>25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63">
        <v>0</v>
      </c>
      <c r="N24" s="49"/>
      <c r="O24" s="63">
        <v>0</v>
      </c>
      <c r="P24" s="49"/>
      <c r="Q24" s="63">
        <v>0</v>
      </c>
      <c r="R24" s="49"/>
      <c r="S24" s="64">
        <v>0</v>
      </c>
      <c r="T24" s="49"/>
      <c r="U24" s="64">
        <v>0</v>
      </c>
      <c r="V24" s="49"/>
    </row>
    <row r="25" spans="1:22" ht="12.75">
      <c r="A25" s="58" t="s">
        <v>26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63">
        <v>0</v>
      </c>
      <c r="N25" s="49"/>
      <c r="O25" s="63">
        <v>0</v>
      </c>
      <c r="P25" s="49"/>
      <c r="Q25" s="63">
        <v>0</v>
      </c>
      <c r="R25" s="49"/>
      <c r="S25" s="64">
        <v>0</v>
      </c>
      <c r="T25" s="49"/>
      <c r="U25" s="64">
        <v>0</v>
      </c>
      <c r="V25" s="49"/>
    </row>
    <row r="26" spans="1:22" ht="12.75">
      <c r="A26" s="58" t="s">
        <v>27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63">
        <v>0</v>
      </c>
      <c r="N26" s="49"/>
      <c r="O26" s="63">
        <v>0</v>
      </c>
      <c r="P26" s="49"/>
      <c r="Q26" s="63">
        <v>0</v>
      </c>
      <c r="R26" s="49"/>
      <c r="S26" s="64">
        <v>0</v>
      </c>
      <c r="T26" s="49"/>
      <c r="U26" s="64">
        <v>0</v>
      </c>
      <c r="V26" s="49"/>
    </row>
    <row r="27" spans="1:22" ht="12.75">
      <c r="A27" s="58" t="s">
        <v>28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63">
        <v>0</v>
      </c>
      <c r="N27" s="49"/>
      <c r="O27" s="63">
        <v>0</v>
      </c>
      <c r="P27" s="49"/>
      <c r="Q27" s="63">
        <v>0</v>
      </c>
      <c r="R27" s="49"/>
      <c r="S27" s="64">
        <v>0</v>
      </c>
      <c r="T27" s="49"/>
      <c r="U27" s="64">
        <v>0</v>
      </c>
      <c r="V27" s="49"/>
    </row>
    <row r="28" spans="1:24" ht="12.75">
      <c r="A28" s="58" t="s">
        <v>29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59">
        <v>9682.51</v>
      </c>
      <c r="N28" s="60"/>
      <c r="O28" s="59">
        <v>2287</v>
      </c>
      <c r="P28" s="60"/>
      <c r="Q28" s="59">
        <v>2286.27</v>
      </c>
      <c r="R28" s="60"/>
      <c r="S28" s="65">
        <f>Q28/M28</f>
        <v>0.23612369106770867</v>
      </c>
      <c r="T28" s="66"/>
      <c r="U28" s="67">
        <v>0</v>
      </c>
      <c r="V28" s="60"/>
      <c r="X28" s="24"/>
    </row>
    <row r="29" spans="1:24" ht="12.75">
      <c r="A29" s="56" t="s">
        <v>30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68" t="s">
        <v>2</v>
      </c>
      <c r="N29" s="69"/>
      <c r="O29" s="68" t="s">
        <v>2</v>
      </c>
      <c r="P29" s="69"/>
      <c r="Q29" s="68" t="s">
        <v>2</v>
      </c>
      <c r="R29" s="69"/>
      <c r="S29" s="70" t="s">
        <v>2</v>
      </c>
      <c r="T29" s="71"/>
      <c r="U29" s="70" t="s">
        <v>2</v>
      </c>
      <c r="V29" s="71"/>
      <c r="X29" s="24"/>
    </row>
    <row r="30" spans="1:22" ht="12.75">
      <c r="A30" s="58" t="s">
        <v>31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9">
        <v>2286.27</v>
      </c>
      <c r="N30" s="72"/>
      <c r="O30" s="59">
        <v>0</v>
      </c>
      <c r="P30" s="72"/>
      <c r="Q30" s="59">
        <v>1518.45</v>
      </c>
      <c r="R30" s="72"/>
      <c r="S30" s="67">
        <v>33.58</v>
      </c>
      <c r="T30" s="60"/>
      <c r="U30" s="67">
        <v>0</v>
      </c>
      <c r="V30" s="60"/>
    </row>
  </sheetData>
  <sheetProtection/>
  <mergeCells count="110"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7:U7"/>
    <mergeCell ref="A8:U8"/>
    <mergeCell ref="A14:L14"/>
    <mergeCell ref="M14:N14"/>
    <mergeCell ref="O14:P14"/>
    <mergeCell ref="Q14:R14"/>
    <mergeCell ref="S14:T14"/>
    <mergeCell ref="U14:V14"/>
    <mergeCell ref="A1:B1"/>
    <mergeCell ref="A2:B2"/>
    <mergeCell ref="A3:B3"/>
    <mergeCell ref="A4:B4"/>
    <mergeCell ref="A5:B5"/>
    <mergeCell ref="A6:U6"/>
  </mergeCells>
  <printOptions/>
  <pageMargins left="0.7480314960629921" right="0.7480314960629921" top="0.984251968503937" bottom="0.984251968503937" header="0.5118110236220472" footer="0.5118110236220472"/>
  <pageSetup orientation="landscape" scale="60" r:id="rId1"/>
  <ignoredErrors>
    <ignoredError sqref="S15:V15 Q15:R15 O15:P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130"/>
  <sheetViews>
    <sheetView zoomScalePageLayoutView="0" workbookViewId="0" topLeftCell="A105">
      <selection activeCell="O31" sqref="O31"/>
    </sheetView>
  </sheetViews>
  <sheetFormatPr defaultColWidth="9.140625" defaultRowHeight="12.75"/>
  <cols>
    <col min="2" max="4" width="9.140625" style="0" customWidth="1"/>
    <col min="5" max="5" width="13.00390625" style="0" customWidth="1"/>
    <col min="11" max="11" width="10.140625" style="0" customWidth="1"/>
    <col min="15" max="15" width="16.8515625" style="0" customWidth="1"/>
    <col min="16" max="16" width="13.7109375" style="0" customWidth="1"/>
    <col min="17" max="17" width="12.00390625" style="0" customWidth="1"/>
  </cols>
  <sheetData>
    <row r="1" spans="1:4" ht="12.75">
      <c r="A1" s="48" t="s">
        <v>177</v>
      </c>
      <c r="B1" s="48"/>
      <c r="C1" s="1" t="s">
        <v>1</v>
      </c>
      <c r="D1" s="25" t="s">
        <v>282</v>
      </c>
    </row>
    <row r="2" spans="1:4" ht="12.75">
      <c r="A2" s="49" t="s">
        <v>2</v>
      </c>
      <c r="B2" s="49"/>
      <c r="C2" s="1" t="s">
        <v>3</v>
      </c>
      <c r="D2" s="3">
        <v>44683.41136652778</v>
      </c>
    </row>
    <row r="3" spans="1:2" ht="12.75">
      <c r="A3" s="48" t="s">
        <v>178</v>
      </c>
      <c r="B3" s="48"/>
    </row>
    <row r="4" spans="1:2" ht="12.75">
      <c r="A4" s="49" t="s">
        <v>5</v>
      </c>
      <c r="B4" s="49"/>
    </row>
    <row r="5" spans="1:2" ht="12.75">
      <c r="A5" s="48" t="s">
        <v>179</v>
      </c>
      <c r="B5" s="48"/>
    </row>
    <row r="6" spans="1:17" ht="18">
      <c r="A6" s="50" t="s">
        <v>32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4"/>
    </row>
    <row r="7" spans="1:16" ht="12.75">
      <c r="A7" s="53" t="s">
        <v>287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1:16" ht="12.75">
      <c r="A8" s="53" t="s">
        <v>284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1:17" ht="12.75">
      <c r="A9" s="55" t="s">
        <v>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55" t="s">
        <v>289</v>
      </c>
      <c r="N9" s="49"/>
      <c r="O9" s="10" t="s">
        <v>285</v>
      </c>
      <c r="P9" s="10" t="s">
        <v>286</v>
      </c>
      <c r="Q9" s="10" t="s">
        <v>10</v>
      </c>
    </row>
    <row r="10" spans="1:17" ht="12.75">
      <c r="A10" s="56" t="s">
        <v>11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7" t="s">
        <v>12</v>
      </c>
      <c r="N10" s="57"/>
      <c r="O10" s="9" t="s">
        <v>13</v>
      </c>
      <c r="P10" s="9">
        <v>3</v>
      </c>
      <c r="Q10" s="9"/>
    </row>
    <row r="11" spans="1:17" ht="12.75">
      <c r="A11" s="17">
        <v>6</v>
      </c>
      <c r="B11" s="18" t="s">
        <v>155</v>
      </c>
      <c r="C11" s="19"/>
      <c r="D11" s="19"/>
      <c r="E11" s="19"/>
      <c r="F11" s="19"/>
      <c r="G11" s="19"/>
      <c r="H11" s="19"/>
      <c r="I11" s="19"/>
      <c r="J11" s="19"/>
      <c r="K11" s="19"/>
      <c r="L11" s="20"/>
      <c r="M11" s="73">
        <f>M12+M16+M23+M29+M31</f>
        <v>375066.39</v>
      </c>
      <c r="N11" s="87"/>
      <c r="O11" s="30">
        <f>O12+O16+O23+O26+O31</f>
        <v>473583</v>
      </c>
      <c r="P11" s="30">
        <f>P12+P16+P23+P26+P31</f>
        <v>470351.2</v>
      </c>
      <c r="Q11" s="31">
        <f>P11/O11</f>
        <v>0.9931758530183727</v>
      </c>
    </row>
    <row r="12" spans="1:17" ht="12.75">
      <c r="A12" s="11">
        <v>67</v>
      </c>
      <c r="B12" s="14" t="s">
        <v>156</v>
      </c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75">
        <v>293861.17</v>
      </c>
      <c r="N12" s="76"/>
      <c r="O12" s="37">
        <v>381075</v>
      </c>
      <c r="P12" s="13">
        <v>386415.99</v>
      </c>
      <c r="Q12" s="32">
        <f>P12/O12</f>
        <v>1.014015587482779</v>
      </c>
    </row>
    <row r="13" spans="1:17" ht="12.75">
      <c r="A13" s="11">
        <v>671</v>
      </c>
      <c r="B13" s="14" t="s">
        <v>157</v>
      </c>
      <c r="C13" s="15"/>
      <c r="D13" s="15"/>
      <c r="E13" s="15"/>
      <c r="F13" s="15"/>
      <c r="G13" s="15"/>
      <c r="H13" s="15"/>
      <c r="I13" s="15"/>
      <c r="J13" s="15"/>
      <c r="K13" s="15"/>
      <c r="L13" s="16"/>
      <c r="M13" s="75">
        <v>293861.17</v>
      </c>
      <c r="N13" s="76"/>
      <c r="O13" s="12">
        <v>381075</v>
      </c>
      <c r="P13" s="13">
        <v>386415.99</v>
      </c>
      <c r="Q13" s="32">
        <f aca="true" t="shared" si="0" ref="Q13:Q32">P13/O13</f>
        <v>1.014015587482779</v>
      </c>
    </row>
    <row r="14" spans="1:17" ht="12.75">
      <c r="A14" s="11">
        <v>6711</v>
      </c>
      <c r="B14" s="14" t="s">
        <v>158</v>
      </c>
      <c r="C14" s="15"/>
      <c r="D14" s="15"/>
      <c r="E14" s="15"/>
      <c r="F14" s="15"/>
      <c r="G14" s="15"/>
      <c r="H14" s="15"/>
      <c r="I14" s="15"/>
      <c r="J14" s="15"/>
      <c r="K14" s="15"/>
      <c r="L14" s="16"/>
      <c r="M14" s="75">
        <v>293861.17</v>
      </c>
      <c r="N14" s="76"/>
      <c r="O14" s="12">
        <v>381075</v>
      </c>
      <c r="P14" s="13">
        <v>386415.99</v>
      </c>
      <c r="Q14" s="32">
        <f t="shared" si="0"/>
        <v>1.014015587482779</v>
      </c>
    </row>
    <row r="15" spans="1:17" ht="12.75">
      <c r="A15" s="11">
        <v>6712</v>
      </c>
      <c r="B15" s="14" t="s">
        <v>159</v>
      </c>
      <c r="C15" s="15"/>
      <c r="D15" s="15"/>
      <c r="E15" s="15"/>
      <c r="F15" s="15"/>
      <c r="G15" s="15"/>
      <c r="H15" s="15"/>
      <c r="I15" s="15"/>
      <c r="J15" s="15"/>
      <c r="K15" s="15"/>
      <c r="L15" s="16"/>
      <c r="M15" s="75">
        <v>0</v>
      </c>
      <c r="N15" s="76"/>
      <c r="O15" s="12">
        <v>0</v>
      </c>
      <c r="P15" s="13">
        <v>0</v>
      </c>
      <c r="Q15" s="32">
        <v>0</v>
      </c>
    </row>
    <row r="16" spans="1:17" ht="12.75">
      <c r="A16" s="11">
        <v>63</v>
      </c>
      <c r="B16" s="14" t="s">
        <v>160</v>
      </c>
      <c r="C16" s="15"/>
      <c r="D16" s="15"/>
      <c r="E16" s="15"/>
      <c r="F16" s="15"/>
      <c r="G16" s="15"/>
      <c r="H16" s="15"/>
      <c r="I16" s="15"/>
      <c r="J16" s="15"/>
      <c r="K16" s="15"/>
      <c r="L16" s="16"/>
      <c r="M16" s="75">
        <v>1685.58</v>
      </c>
      <c r="N16" s="76"/>
      <c r="O16" s="13">
        <v>930</v>
      </c>
      <c r="P16" s="13">
        <v>1148.6</v>
      </c>
      <c r="Q16" s="32">
        <f t="shared" si="0"/>
        <v>1.23505376344086</v>
      </c>
    </row>
    <row r="17" spans="1:17" ht="12.75">
      <c r="A17" s="11">
        <v>633</v>
      </c>
      <c r="B17" s="14" t="s">
        <v>161</v>
      </c>
      <c r="C17" s="15"/>
      <c r="D17" s="15"/>
      <c r="E17" s="15"/>
      <c r="F17" s="15"/>
      <c r="G17" s="15"/>
      <c r="H17" s="15"/>
      <c r="I17" s="15"/>
      <c r="J17" s="15"/>
      <c r="K17" s="15"/>
      <c r="L17" s="16"/>
      <c r="M17" s="75">
        <v>1685.58</v>
      </c>
      <c r="N17" s="76"/>
      <c r="O17" s="13">
        <v>930</v>
      </c>
      <c r="P17" s="13">
        <v>1148.6</v>
      </c>
      <c r="Q17" s="32">
        <f t="shared" si="0"/>
        <v>1.23505376344086</v>
      </c>
    </row>
    <row r="18" spans="1:17" ht="12.75">
      <c r="A18" s="11">
        <v>6331</v>
      </c>
      <c r="B18" s="14" t="s">
        <v>162</v>
      </c>
      <c r="C18" s="15"/>
      <c r="D18" s="15"/>
      <c r="E18" s="15"/>
      <c r="F18" s="15"/>
      <c r="G18" s="15"/>
      <c r="H18" s="15"/>
      <c r="I18" s="15"/>
      <c r="J18" s="15"/>
      <c r="K18" s="15"/>
      <c r="L18" s="16"/>
      <c r="M18" s="75">
        <v>1685.58</v>
      </c>
      <c r="N18" s="76"/>
      <c r="O18" s="13">
        <v>930</v>
      </c>
      <c r="P18" s="13">
        <v>1148.6</v>
      </c>
      <c r="Q18" s="32">
        <f t="shared" si="0"/>
        <v>1.23505376344086</v>
      </c>
    </row>
    <row r="19" spans="1:17" ht="12.75">
      <c r="A19" s="11">
        <v>634</v>
      </c>
      <c r="B19" s="14" t="s">
        <v>163</v>
      </c>
      <c r="C19" s="15"/>
      <c r="D19" s="15"/>
      <c r="E19" s="15"/>
      <c r="F19" s="15"/>
      <c r="G19" s="15"/>
      <c r="H19" s="15"/>
      <c r="I19" s="15"/>
      <c r="J19" s="15"/>
      <c r="K19" s="15"/>
      <c r="L19" s="16"/>
      <c r="M19" s="75">
        <v>0</v>
      </c>
      <c r="N19" s="76"/>
      <c r="O19" s="13">
        <v>0</v>
      </c>
      <c r="P19" s="13">
        <v>0</v>
      </c>
      <c r="Q19" s="32">
        <v>0</v>
      </c>
    </row>
    <row r="20" spans="1:17" ht="12.75">
      <c r="A20" s="11">
        <v>6341</v>
      </c>
      <c r="B20" s="14" t="s">
        <v>164</v>
      </c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75">
        <v>0</v>
      </c>
      <c r="N20" s="76"/>
      <c r="O20" s="13">
        <v>0</v>
      </c>
      <c r="P20" s="13">
        <v>0</v>
      </c>
      <c r="Q20" s="32">
        <v>0</v>
      </c>
    </row>
    <row r="21" spans="1:17" ht="12.75">
      <c r="A21" s="11">
        <v>636</v>
      </c>
      <c r="B21" s="14" t="s">
        <v>165</v>
      </c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75">
        <v>0</v>
      </c>
      <c r="N21" s="76"/>
      <c r="O21" s="13">
        <v>0</v>
      </c>
      <c r="P21" s="13">
        <v>0</v>
      </c>
      <c r="Q21" s="32">
        <v>0</v>
      </c>
    </row>
    <row r="22" spans="1:17" ht="12.75">
      <c r="A22" s="11">
        <v>6361</v>
      </c>
      <c r="B22" s="14" t="s">
        <v>166</v>
      </c>
      <c r="C22" s="15"/>
      <c r="D22" s="15"/>
      <c r="E22" s="15"/>
      <c r="F22" s="15"/>
      <c r="G22" s="15"/>
      <c r="H22" s="15"/>
      <c r="I22" s="15"/>
      <c r="J22" s="15"/>
      <c r="K22" s="15"/>
      <c r="L22" s="16"/>
      <c r="M22" s="75">
        <v>0</v>
      </c>
      <c r="N22" s="76"/>
      <c r="O22" s="13">
        <v>0</v>
      </c>
      <c r="P22" s="13">
        <v>0</v>
      </c>
      <c r="Q22" s="32">
        <v>0</v>
      </c>
    </row>
    <row r="23" spans="1:17" ht="12.75">
      <c r="A23" s="11">
        <v>65</v>
      </c>
      <c r="B23" s="14" t="s">
        <v>167</v>
      </c>
      <c r="C23" s="15"/>
      <c r="D23" s="15"/>
      <c r="E23" s="15"/>
      <c r="F23" s="15"/>
      <c r="G23" s="15"/>
      <c r="H23" s="15"/>
      <c r="I23" s="15"/>
      <c r="J23" s="15"/>
      <c r="K23" s="15"/>
      <c r="L23" s="16"/>
      <c r="M23" s="75">
        <v>77148.74</v>
      </c>
      <c r="N23" s="76"/>
      <c r="O23" s="13">
        <v>84800</v>
      </c>
      <c r="P23" s="13">
        <v>81822.77</v>
      </c>
      <c r="Q23" s="32">
        <f t="shared" si="0"/>
        <v>0.9648911556603774</v>
      </c>
    </row>
    <row r="24" spans="1:17" ht="12.75">
      <c r="A24" s="11">
        <v>652</v>
      </c>
      <c r="B24" s="14" t="s">
        <v>168</v>
      </c>
      <c r="C24" s="15"/>
      <c r="D24" s="15"/>
      <c r="E24" s="15"/>
      <c r="F24" s="15"/>
      <c r="G24" s="15"/>
      <c r="H24" s="15"/>
      <c r="I24" s="15"/>
      <c r="J24" s="15"/>
      <c r="K24" s="15"/>
      <c r="L24" s="16"/>
      <c r="M24" s="75">
        <v>77148.74</v>
      </c>
      <c r="N24" s="76"/>
      <c r="O24" s="13">
        <v>84800</v>
      </c>
      <c r="P24" s="13">
        <v>81822.77</v>
      </c>
      <c r="Q24" s="32">
        <f t="shared" si="0"/>
        <v>0.9648911556603774</v>
      </c>
    </row>
    <row r="25" spans="1:17" ht="12.75">
      <c r="A25" s="11">
        <v>6526</v>
      </c>
      <c r="B25" s="14" t="s">
        <v>169</v>
      </c>
      <c r="C25" s="15"/>
      <c r="D25" s="15"/>
      <c r="E25" s="15"/>
      <c r="F25" s="15"/>
      <c r="G25" s="15"/>
      <c r="H25" s="15"/>
      <c r="I25" s="15"/>
      <c r="J25" s="15"/>
      <c r="K25" s="15"/>
      <c r="L25" s="16"/>
      <c r="M25" s="75">
        <v>77148.74</v>
      </c>
      <c r="N25" s="76"/>
      <c r="O25" s="13">
        <v>84800</v>
      </c>
      <c r="P25" s="13">
        <v>81822.77</v>
      </c>
      <c r="Q25" s="32">
        <f t="shared" si="0"/>
        <v>0.9648911556603774</v>
      </c>
    </row>
    <row r="26" spans="1:17" ht="12.75">
      <c r="A26" s="11">
        <v>66</v>
      </c>
      <c r="B26" s="14" t="s">
        <v>170</v>
      </c>
      <c r="C26" s="15"/>
      <c r="D26" s="15"/>
      <c r="E26" s="15"/>
      <c r="F26" s="15"/>
      <c r="G26" s="15"/>
      <c r="H26" s="15"/>
      <c r="I26" s="15"/>
      <c r="J26" s="15"/>
      <c r="K26" s="15"/>
      <c r="L26" s="16"/>
      <c r="M26" s="75">
        <v>596.06</v>
      </c>
      <c r="N26" s="76"/>
      <c r="O26" s="13">
        <f>O27+O28+O29</f>
        <v>970</v>
      </c>
      <c r="P26" s="13">
        <f>P27+P29</f>
        <v>963.84</v>
      </c>
      <c r="Q26" s="32">
        <f t="shared" si="0"/>
        <v>0.9936494845360825</v>
      </c>
    </row>
    <row r="27" spans="1:17" ht="12.75">
      <c r="A27" s="11">
        <v>661</v>
      </c>
      <c r="B27" s="14" t="s">
        <v>171</v>
      </c>
      <c r="C27" s="15"/>
      <c r="D27" s="15"/>
      <c r="E27" s="15"/>
      <c r="F27" s="15"/>
      <c r="G27" s="15"/>
      <c r="H27" s="15"/>
      <c r="I27" s="15"/>
      <c r="J27" s="15"/>
      <c r="K27" s="15"/>
      <c r="L27" s="16"/>
      <c r="M27" s="75">
        <v>0</v>
      </c>
      <c r="N27" s="76"/>
      <c r="O27" s="13">
        <v>300</v>
      </c>
      <c r="P27" s="13">
        <v>300.23</v>
      </c>
      <c r="Q27" s="32">
        <f t="shared" si="0"/>
        <v>1.0007666666666668</v>
      </c>
    </row>
    <row r="28" spans="1:17" ht="12.75">
      <c r="A28" s="11">
        <v>6615</v>
      </c>
      <c r="B28" s="14" t="s">
        <v>172</v>
      </c>
      <c r="C28" s="15"/>
      <c r="D28" s="15"/>
      <c r="E28" s="15"/>
      <c r="F28" s="15"/>
      <c r="G28" s="15"/>
      <c r="H28" s="15"/>
      <c r="I28" s="15"/>
      <c r="J28" s="15"/>
      <c r="K28" s="15"/>
      <c r="L28" s="16"/>
      <c r="M28" s="75">
        <v>0</v>
      </c>
      <c r="N28" s="76"/>
      <c r="O28" s="13">
        <v>0</v>
      </c>
      <c r="P28" s="13">
        <v>0</v>
      </c>
      <c r="Q28" s="32">
        <v>0</v>
      </c>
    </row>
    <row r="29" spans="1:17" ht="12.75">
      <c r="A29" s="11">
        <v>663</v>
      </c>
      <c r="B29" s="14" t="s">
        <v>173</v>
      </c>
      <c r="C29" s="15"/>
      <c r="D29" s="15"/>
      <c r="E29" s="15"/>
      <c r="F29" s="15"/>
      <c r="G29" s="15"/>
      <c r="H29" s="15"/>
      <c r="I29" s="15"/>
      <c r="J29" s="15"/>
      <c r="K29" s="15"/>
      <c r="L29" s="16"/>
      <c r="M29" s="75">
        <v>596.06</v>
      </c>
      <c r="N29" s="76"/>
      <c r="O29" s="13">
        <v>670</v>
      </c>
      <c r="P29" s="13">
        <v>663.61</v>
      </c>
      <c r="Q29" s="32">
        <f t="shared" si="0"/>
        <v>0.9904626865671642</v>
      </c>
    </row>
    <row r="30" spans="1:17" ht="12.75">
      <c r="A30" s="11">
        <v>6631</v>
      </c>
      <c r="B30" s="14" t="s">
        <v>173</v>
      </c>
      <c r="C30" s="15"/>
      <c r="D30" s="15"/>
      <c r="E30" s="15"/>
      <c r="F30" s="15"/>
      <c r="G30" s="15"/>
      <c r="H30" s="15"/>
      <c r="I30" s="15"/>
      <c r="J30" s="15"/>
      <c r="K30" s="15"/>
      <c r="L30" s="16"/>
      <c r="M30" s="75">
        <v>596.06</v>
      </c>
      <c r="N30" s="76"/>
      <c r="O30" s="13">
        <v>670</v>
      </c>
      <c r="P30" s="13">
        <v>663.61</v>
      </c>
      <c r="Q30" s="32">
        <f t="shared" si="0"/>
        <v>0.9904626865671642</v>
      </c>
    </row>
    <row r="31" spans="1:17" ht="12.75">
      <c r="A31" s="11">
        <v>68</v>
      </c>
      <c r="B31" s="14" t="s">
        <v>174</v>
      </c>
      <c r="C31" s="15"/>
      <c r="D31" s="15"/>
      <c r="E31" s="15"/>
      <c r="F31" s="15"/>
      <c r="G31" s="15"/>
      <c r="H31" s="15"/>
      <c r="I31" s="15"/>
      <c r="J31" s="15"/>
      <c r="K31" s="15"/>
      <c r="L31" s="16"/>
      <c r="M31" s="79">
        <v>1774.84</v>
      </c>
      <c r="N31" s="79"/>
      <c r="O31" s="13">
        <f>O32</f>
        <v>5808</v>
      </c>
      <c r="P31" s="13">
        <v>0</v>
      </c>
      <c r="Q31" s="32">
        <f t="shared" si="0"/>
        <v>0</v>
      </c>
    </row>
    <row r="32" spans="1:17" ht="12.75">
      <c r="A32" s="11">
        <v>683</v>
      </c>
      <c r="B32" s="14" t="s">
        <v>175</v>
      </c>
      <c r="C32" s="15"/>
      <c r="D32" s="15"/>
      <c r="E32" s="15"/>
      <c r="F32" s="15"/>
      <c r="G32" s="15"/>
      <c r="H32" s="15"/>
      <c r="I32" s="15"/>
      <c r="J32" s="15"/>
      <c r="K32" s="15"/>
      <c r="L32" s="16"/>
      <c r="M32" s="79">
        <v>1775.84</v>
      </c>
      <c r="N32" s="79"/>
      <c r="O32" s="13">
        <v>5808</v>
      </c>
      <c r="P32" s="13">
        <v>0</v>
      </c>
      <c r="Q32" s="32">
        <f t="shared" si="0"/>
        <v>0</v>
      </c>
    </row>
    <row r="33" spans="1:17" ht="13.5" thickBot="1">
      <c r="A33" s="26">
        <v>92211</v>
      </c>
      <c r="B33" s="27" t="s">
        <v>176</v>
      </c>
      <c r="C33" s="28"/>
      <c r="D33" s="28"/>
      <c r="E33" s="28"/>
      <c r="F33" s="28"/>
      <c r="G33" s="28"/>
      <c r="H33" s="28"/>
      <c r="I33" s="28"/>
      <c r="J33" s="28"/>
      <c r="K33" s="28"/>
      <c r="L33" s="29"/>
      <c r="M33" s="77">
        <v>0</v>
      </c>
      <c r="N33" s="78"/>
      <c r="O33" s="36">
        <v>0</v>
      </c>
      <c r="P33" s="36">
        <v>0</v>
      </c>
      <c r="Q33" s="33">
        <v>0</v>
      </c>
    </row>
    <row r="34" spans="1:17" ht="12.75">
      <c r="A34" s="17">
        <v>3</v>
      </c>
      <c r="B34" s="18" t="s">
        <v>181</v>
      </c>
      <c r="C34" s="19"/>
      <c r="D34" s="19"/>
      <c r="E34" s="22"/>
      <c r="F34" s="19"/>
      <c r="G34" s="19"/>
      <c r="H34" s="19"/>
      <c r="I34" s="19"/>
      <c r="J34" s="19"/>
      <c r="K34" s="19"/>
      <c r="L34" s="20"/>
      <c r="M34" s="73">
        <v>382281.8</v>
      </c>
      <c r="N34" s="74"/>
      <c r="O34" s="21">
        <v>475943</v>
      </c>
      <c r="P34" s="21">
        <v>471119.02</v>
      </c>
      <c r="Q34" s="31">
        <f>P34/O34</f>
        <v>0.9898643745154357</v>
      </c>
    </row>
    <row r="35" spans="1:17" ht="12.75">
      <c r="A35" s="11">
        <v>31</v>
      </c>
      <c r="B35" s="14" t="s">
        <v>182</v>
      </c>
      <c r="C35" s="15"/>
      <c r="D35" s="15"/>
      <c r="E35" s="15"/>
      <c r="F35" s="15"/>
      <c r="G35" s="15"/>
      <c r="H35" s="15"/>
      <c r="I35" s="15"/>
      <c r="J35" s="15"/>
      <c r="K35" s="15"/>
      <c r="L35" s="16"/>
      <c r="M35" s="75">
        <v>287123.37</v>
      </c>
      <c r="N35" s="76"/>
      <c r="O35" s="13">
        <v>370075</v>
      </c>
      <c r="P35" s="13">
        <v>369650.54</v>
      </c>
      <c r="Q35" s="32">
        <f>P35/O35</f>
        <v>0.9988530433020333</v>
      </c>
    </row>
    <row r="36" spans="1:17" ht="12.75">
      <c r="A36" s="11">
        <v>311</v>
      </c>
      <c r="B36" s="14" t="s">
        <v>183</v>
      </c>
      <c r="C36" s="15"/>
      <c r="D36" s="15"/>
      <c r="E36" s="15"/>
      <c r="F36" s="15"/>
      <c r="G36" s="15"/>
      <c r="H36" s="15"/>
      <c r="I36" s="15"/>
      <c r="J36" s="15"/>
      <c r="K36" s="15"/>
      <c r="L36" s="16"/>
      <c r="M36" s="75">
        <v>287123.37</v>
      </c>
      <c r="N36" s="76"/>
      <c r="O36" s="13">
        <v>370075</v>
      </c>
      <c r="P36" s="13">
        <v>369650.54</v>
      </c>
      <c r="Q36" s="32">
        <f>P36/O36</f>
        <v>0.9988530433020333</v>
      </c>
    </row>
    <row r="37" spans="1:17" ht="12.75">
      <c r="A37" s="11">
        <v>3111</v>
      </c>
      <c r="B37" s="14" t="s">
        <v>184</v>
      </c>
      <c r="C37" s="15"/>
      <c r="D37" s="15"/>
      <c r="E37" s="15"/>
      <c r="F37" s="15"/>
      <c r="G37" s="15"/>
      <c r="H37" s="15"/>
      <c r="I37" s="15"/>
      <c r="J37" s="15"/>
      <c r="K37" s="15"/>
      <c r="L37" s="16"/>
      <c r="M37" s="75">
        <v>287123.37</v>
      </c>
      <c r="N37" s="76"/>
      <c r="O37" s="13">
        <v>370075</v>
      </c>
      <c r="P37" s="13">
        <v>369650.54</v>
      </c>
      <c r="Q37" s="32">
        <f>P37/O37</f>
        <v>0.9988530433020333</v>
      </c>
    </row>
    <row r="38" spans="1:17" ht="12.75">
      <c r="A38" s="11">
        <v>3112</v>
      </c>
      <c r="B38" s="14" t="s">
        <v>185</v>
      </c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84">
        <v>0</v>
      </c>
      <c r="N38" s="85"/>
      <c r="O38" s="13">
        <v>0</v>
      </c>
      <c r="P38" s="13">
        <v>0</v>
      </c>
      <c r="Q38" s="32">
        <v>0</v>
      </c>
    </row>
    <row r="39" spans="1:17" ht="12.75">
      <c r="A39" s="11">
        <v>3113</v>
      </c>
      <c r="B39" s="14" t="s">
        <v>186</v>
      </c>
      <c r="C39" s="15"/>
      <c r="D39" s="15"/>
      <c r="E39" s="15"/>
      <c r="F39" s="15"/>
      <c r="G39" s="15"/>
      <c r="H39" s="15"/>
      <c r="I39" s="15"/>
      <c r="J39" s="15"/>
      <c r="K39" s="15"/>
      <c r="L39" s="16"/>
      <c r="M39" s="84">
        <v>0</v>
      </c>
      <c r="N39" s="85"/>
      <c r="O39" s="13">
        <v>0</v>
      </c>
      <c r="P39" s="13">
        <v>0</v>
      </c>
      <c r="Q39" s="32">
        <v>0</v>
      </c>
    </row>
    <row r="40" spans="1:17" ht="12.75">
      <c r="A40" s="11">
        <v>3114</v>
      </c>
      <c r="B40" s="14" t="s">
        <v>187</v>
      </c>
      <c r="C40" s="15"/>
      <c r="D40" s="15"/>
      <c r="E40" s="15"/>
      <c r="F40" s="15"/>
      <c r="G40" s="15"/>
      <c r="H40" s="15"/>
      <c r="I40" s="15"/>
      <c r="J40" s="15"/>
      <c r="K40" s="15"/>
      <c r="L40" s="16"/>
      <c r="M40" s="82">
        <v>0</v>
      </c>
      <c r="N40" s="83"/>
      <c r="O40" s="13">
        <v>0</v>
      </c>
      <c r="P40" s="13">
        <v>0</v>
      </c>
      <c r="Q40" s="32">
        <v>0</v>
      </c>
    </row>
    <row r="41" spans="1:17" ht="12.75">
      <c r="A41" s="11">
        <v>312</v>
      </c>
      <c r="B41" s="14" t="s">
        <v>188</v>
      </c>
      <c r="C41" s="15"/>
      <c r="D41" s="15"/>
      <c r="E41" s="15"/>
      <c r="F41" s="15"/>
      <c r="G41" s="15"/>
      <c r="H41" s="15"/>
      <c r="I41" s="15"/>
      <c r="J41" s="15"/>
      <c r="K41" s="15"/>
      <c r="L41" s="16"/>
      <c r="M41" s="84">
        <v>10617.82</v>
      </c>
      <c r="N41" s="85"/>
      <c r="O41" s="13">
        <v>19075</v>
      </c>
      <c r="P41" s="13">
        <v>19023.79</v>
      </c>
      <c r="Q41" s="32">
        <f aca="true" t="shared" si="1" ref="Q41:Q83">P41/O41</f>
        <v>0.9973153342070774</v>
      </c>
    </row>
    <row r="42" spans="1:17" ht="12.75">
      <c r="A42" s="11">
        <v>313</v>
      </c>
      <c r="B42" s="14" t="s">
        <v>189</v>
      </c>
      <c r="C42" s="15"/>
      <c r="D42" s="15"/>
      <c r="E42" s="15"/>
      <c r="F42" s="15"/>
      <c r="G42" s="15"/>
      <c r="H42" s="15"/>
      <c r="I42" s="15"/>
      <c r="J42" s="15"/>
      <c r="K42" s="15"/>
      <c r="L42" s="16"/>
      <c r="M42" s="82">
        <v>39022.96</v>
      </c>
      <c r="N42" s="83"/>
      <c r="O42" s="13">
        <v>51000</v>
      </c>
      <c r="P42" s="13">
        <v>50931.24</v>
      </c>
      <c r="Q42" s="32">
        <f t="shared" si="1"/>
        <v>0.9986517647058823</v>
      </c>
    </row>
    <row r="43" spans="1:17" ht="12.75">
      <c r="A43" s="11">
        <v>3131</v>
      </c>
      <c r="B43" s="14" t="s">
        <v>190</v>
      </c>
      <c r="C43" s="15"/>
      <c r="D43" s="15"/>
      <c r="E43" s="15"/>
      <c r="F43" s="15"/>
      <c r="G43" s="15"/>
      <c r="H43" s="15"/>
      <c r="I43" s="15"/>
      <c r="J43" s="15"/>
      <c r="K43" s="15"/>
      <c r="L43" s="16"/>
      <c r="M43" s="82">
        <v>0</v>
      </c>
      <c r="N43" s="83"/>
      <c r="O43" s="13">
        <v>0</v>
      </c>
      <c r="P43" s="13">
        <v>0</v>
      </c>
      <c r="Q43" s="32">
        <v>0</v>
      </c>
    </row>
    <row r="44" spans="1:17" ht="12.75">
      <c r="A44" s="11">
        <v>3132</v>
      </c>
      <c r="B44" s="14" t="s">
        <v>191</v>
      </c>
      <c r="C44" s="15"/>
      <c r="D44" s="15"/>
      <c r="E44" s="15"/>
      <c r="F44" s="15"/>
      <c r="G44" s="15"/>
      <c r="H44" s="15"/>
      <c r="I44" s="15"/>
      <c r="J44" s="15"/>
      <c r="K44" s="15"/>
      <c r="L44" s="16"/>
      <c r="M44" s="84">
        <v>37669.19</v>
      </c>
      <c r="N44" s="85"/>
      <c r="O44" s="13">
        <v>49500</v>
      </c>
      <c r="P44" s="13">
        <v>49449.7</v>
      </c>
      <c r="Q44" s="32">
        <f t="shared" si="1"/>
        <v>0.9989838383838383</v>
      </c>
    </row>
    <row r="45" spans="1:17" ht="12.75">
      <c r="A45" s="11">
        <v>3133</v>
      </c>
      <c r="B45" s="14" t="s">
        <v>192</v>
      </c>
      <c r="C45" s="15"/>
      <c r="D45" s="15"/>
      <c r="E45" s="15"/>
      <c r="F45" s="15"/>
      <c r="G45" s="15"/>
      <c r="H45" s="15"/>
      <c r="I45" s="15"/>
      <c r="J45" s="15"/>
      <c r="K45" s="15"/>
      <c r="L45" s="16"/>
      <c r="M45" s="84">
        <v>1353.77</v>
      </c>
      <c r="N45" s="85"/>
      <c r="O45" s="13">
        <v>1500</v>
      </c>
      <c r="P45" s="13">
        <v>1481.54</v>
      </c>
      <c r="Q45" s="32">
        <f t="shared" si="1"/>
        <v>0.9876933333333333</v>
      </c>
    </row>
    <row r="46" spans="1:17" ht="12.75">
      <c r="A46" s="11">
        <v>32</v>
      </c>
      <c r="B46" s="14" t="s">
        <v>193</v>
      </c>
      <c r="C46" s="15"/>
      <c r="D46" s="15"/>
      <c r="E46" s="15"/>
      <c r="F46" s="15"/>
      <c r="G46" s="15"/>
      <c r="H46" s="15"/>
      <c r="I46" s="15"/>
      <c r="J46" s="15"/>
      <c r="K46" s="15"/>
      <c r="L46" s="16"/>
      <c r="M46" s="80">
        <v>94422.78</v>
      </c>
      <c r="N46" s="81"/>
      <c r="O46" s="13">
        <v>105108</v>
      </c>
      <c r="P46" s="13">
        <v>100674.68</v>
      </c>
      <c r="Q46" s="32">
        <f t="shared" si="1"/>
        <v>0.9578212885793659</v>
      </c>
    </row>
    <row r="47" spans="1:17" ht="12.75">
      <c r="A47" s="11">
        <v>321</v>
      </c>
      <c r="B47" s="14" t="s">
        <v>194</v>
      </c>
      <c r="C47" s="15"/>
      <c r="D47" s="15"/>
      <c r="E47" s="15"/>
      <c r="F47" s="15"/>
      <c r="G47" s="15"/>
      <c r="H47" s="15"/>
      <c r="I47" s="15"/>
      <c r="J47" s="15"/>
      <c r="K47" s="15"/>
      <c r="L47" s="16"/>
      <c r="M47" s="80">
        <v>9111.54</v>
      </c>
      <c r="N47" s="81"/>
      <c r="O47" s="13">
        <v>15500</v>
      </c>
      <c r="P47" s="13">
        <v>15252.9</v>
      </c>
      <c r="Q47" s="32">
        <f t="shared" si="1"/>
        <v>0.984058064516129</v>
      </c>
    </row>
    <row r="48" spans="1:17" ht="12.75">
      <c r="A48" s="11">
        <v>3211</v>
      </c>
      <c r="B48" s="14" t="s">
        <v>195</v>
      </c>
      <c r="C48" s="15"/>
      <c r="D48" s="15"/>
      <c r="E48" s="15"/>
      <c r="F48" s="15"/>
      <c r="G48" s="15"/>
      <c r="H48" s="15"/>
      <c r="I48" s="15"/>
      <c r="J48" s="15"/>
      <c r="K48" s="15"/>
      <c r="L48" s="16"/>
      <c r="M48" s="80">
        <v>112.81</v>
      </c>
      <c r="N48" s="81"/>
      <c r="O48" s="13">
        <v>0</v>
      </c>
      <c r="P48" s="13">
        <v>0</v>
      </c>
      <c r="Q48" s="32">
        <v>0</v>
      </c>
    </row>
    <row r="49" spans="1:17" ht="12.75">
      <c r="A49" s="11">
        <v>3212</v>
      </c>
      <c r="B49" s="14" t="s">
        <v>196</v>
      </c>
      <c r="C49" s="15"/>
      <c r="D49" s="15"/>
      <c r="E49" s="15"/>
      <c r="F49" s="15"/>
      <c r="G49" s="15"/>
      <c r="H49" s="15"/>
      <c r="I49" s="15"/>
      <c r="J49" s="15"/>
      <c r="K49" s="15"/>
      <c r="L49" s="16"/>
      <c r="M49" s="80">
        <v>6737.81</v>
      </c>
      <c r="N49" s="81"/>
      <c r="O49" s="13">
        <v>11000</v>
      </c>
      <c r="P49" s="13">
        <v>10996.49</v>
      </c>
      <c r="Q49" s="32">
        <f t="shared" si="1"/>
        <v>0.9996809090909091</v>
      </c>
    </row>
    <row r="50" spans="1:17" ht="12.75">
      <c r="A50" s="11">
        <v>3213</v>
      </c>
      <c r="B50" s="14" t="s">
        <v>197</v>
      </c>
      <c r="C50" s="15"/>
      <c r="D50" s="15"/>
      <c r="E50" s="15"/>
      <c r="F50" s="15"/>
      <c r="G50" s="15"/>
      <c r="H50" s="15"/>
      <c r="I50" s="15"/>
      <c r="J50" s="15"/>
      <c r="K50" s="15"/>
      <c r="L50" s="16"/>
      <c r="M50" s="75">
        <v>2260.92</v>
      </c>
      <c r="N50" s="76"/>
      <c r="O50" s="13">
        <v>4500</v>
      </c>
      <c r="P50" s="13">
        <v>4256.41</v>
      </c>
      <c r="Q50" s="32">
        <f t="shared" si="1"/>
        <v>0.9458688888888889</v>
      </c>
    </row>
    <row r="51" spans="1:17" ht="12.75">
      <c r="A51" s="11">
        <v>3214</v>
      </c>
      <c r="B51" s="14" t="s">
        <v>198</v>
      </c>
      <c r="C51" s="15"/>
      <c r="D51" s="15"/>
      <c r="E51" s="15"/>
      <c r="F51" s="15"/>
      <c r="G51" s="15"/>
      <c r="H51" s="15"/>
      <c r="I51" s="15"/>
      <c r="J51" s="15"/>
      <c r="K51" s="15"/>
      <c r="L51" s="16"/>
      <c r="M51" s="80">
        <v>0</v>
      </c>
      <c r="N51" s="81"/>
      <c r="O51" s="13">
        <v>0</v>
      </c>
      <c r="P51" s="13">
        <v>0</v>
      </c>
      <c r="Q51" s="32">
        <v>0</v>
      </c>
    </row>
    <row r="52" spans="1:17" ht="12.75">
      <c r="A52" s="11">
        <v>322</v>
      </c>
      <c r="B52" s="14" t="s">
        <v>199</v>
      </c>
      <c r="C52" s="15"/>
      <c r="D52" s="15"/>
      <c r="E52" s="15"/>
      <c r="F52" s="15"/>
      <c r="G52" s="15"/>
      <c r="H52" s="15"/>
      <c r="I52" s="15"/>
      <c r="J52" s="15"/>
      <c r="K52" s="15"/>
      <c r="L52" s="16"/>
      <c r="M52" s="80">
        <v>52411</v>
      </c>
      <c r="N52" s="81"/>
      <c r="O52" s="13">
        <v>59030</v>
      </c>
      <c r="P52" s="13">
        <v>56433.6</v>
      </c>
      <c r="Q52" s="32">
        <f t="shared" si="1"/>
        <v>0.9560155852956124</v>
      </c>
    </row>
    <row r="53" spans="1:17" ht="12.75">
      <c r="A53" s="11">
        <v>3221</v>
      </c>
      <c r="B53" s="14" t="s">
        <v>200</v>
      </c>
      <c r="C53" s="15"/>
      <c r="D53" s="15"/>
      <c r="E53" s="15"/>
      <c r="F53" s="15"/>
      <c r="G53" s="15"/>
      <c r="H53" s="15"/>
      <c r="I53" s="15"/>
      <c r="J53" s="15"/>
      <c r="K53" s="15"/>
      <c r="L53" s="16"/>
      <c r="M53" s="80">
        <v>17733.48</v>
      </c>
      <c r="N53" s="81"/>
      <c r="O53" s="13">
        <v>21760</v>
      </c>
      <c r="P53" s="13">
        <v>20575.44</v>
      </c>
      <c r="Q53" s="32">
        <f t="shared" si="1"/>
        <v>0.9455625</v>
      </c>
    </row>
    <row r="54" spans="1:17" ht="12.75">
      <c r="A54" s="11">
        <v>3222</v>
      </c>
      <c r="B54" s="14" t="s">
        <v>201</v>
      </c>
      <c r="C54" s="15"/>
      <c r="D54" s="15"/>
      <c r="E54" s="15"/>
      <c r="F54" s="15"/>
      <c r="G54" s="15"/>
      <c r="H54" s="15"/>
      <c r="I54" s="15"/>
      <c r="J54" s="15"/>
      <c r="K54" s="15"/>
      <c r="L54" s="16"/>
      <c r="M54" s="80">
        <v>20887.08</v>
      </c>
      <c r="N54" s="81"/>
      <c r="O54" s="13">
        <v>23500</v>
      </c>
      <c r="P54" s="13">
        <v>24358.17</v>
      </c>
      <c r="Q54" s="32">
        <f t="shared" si="1"/>
        <v>1.0365178723404254</v>
      </c>
    </row>
    <row r="55" spans="1:17" ht="12.75">
      <c r="A55" s="11">
        <v>3223</v>
      </c>
      <c r="B55" s="14" t="s">
        <v>202</v>
      </c>
      <c r="C55" s="15"/>
      <c r="D55" s="15"/>
      <c r="E55" s="15"/>
      <c r="F55" s="15"/>
      <c r="G55" s="15"/>
      <c r="H55" s="15"/>
      <c r="I55" s="15"/>
      <c r="J55" s="15"/>
      <c r="K55" s="15"/>
      <c r="L55" s="16"/>
      <c r="M55" s="80">
        <v>11757.74</v>
      </c>
      <c r="N55" s="81"/>
      <c r="O55" s="13">
        <v>10600</v>
      </c>
      <c r="P55" s="13">
        <v>9564.86</v>
      </c>
      <c r="Q55" s="32">
        <f t="shared" si="1"/>
        <v>0.902345283018868</v>
      </c>
    </row>
    <row r="56" spans="1:17" ht="12.75">
      <c r="A56" s="11">
        <v>3224</v>
      </c>
      <c r="B56" s="14" t="s">
        <v>203</v>
      </c>
      <c r="C56" s="15"/>
      <c r="D56" s="15"/>
      <c r="E56" s="15"/>
      <c r="F56" s="15"/>
      <c r="G56" s="15"/>
      <c r="H56" s="15"/>
      <c r="I56" s="15"/>
      <c r="J56" s="15"/>
      <c r="K56" s="15"/>
      <c r="L56" s="16"/>
      <c r="M56" s="75">
        <v>0</v>
      </c>
      <c r="N56" s="76"/>
      <c r="O56" s="13">
        <v>0</v>
      </c>
      <c r="P56" s="13">
        <v>0</v>
      </c>
      <c r="Q56" s="32">
        <v>0</v>
      </c>
    </row>
    <row r="57" spans="1:17" ht="12.75">
      <c r="A57" s="11">
        <v>3225</v>
      </c>
      <c r="B57" s="14" t="s">
        <v>204</v>
      </c>
      <c r="C57" s="15"/>
      <c r="D57" s="15"/>
      <c r="E57" s="15"/>
      <c r="F57" s="15"/>
      <c r="G57" s="15"/>
      <c r="H57" s="15"/>
      <c r="I57" s="15"/>
      <c r="J57" s="15"/>
      <c r="K57" s="15"/>
      <c r="L57" s="16"/>
      <c r="M57" s="80">
        <v>1778.18</v>
      </c>
      <c r="N57" s="81"/>
      <c r="O57" s="13">
        <v>2670</v>
      </c>
      <c r="P57" s="13">
        <v>1594.42</v>
      </c>
      <c r="Q57" s="32">
        <f t="shared" si="1"/>
        <v>0.5971610486891386</v>
      </c>
    </row>
    <row r="58" spans="1:17" ht="12.75">
      <c r="A58" s="11">
        <v>3226</v>
      </c>
      <c r="B58" s="14" t="s">
        <v>205</v>
      </c>
      <c r="C58" s="15"/>
      <c r="D58" s="15"/>
      <c r="E58" s="15"/>
      <c r="F58" s="15"/>
      <c r="G58" s="15"/>
      <c r="H58" s="15"/>
      <c r="I58" s="15"/>
      <c r="J58" s="15"/>
      <c r="K58" s="15"/>
      <c r="L58" s="16"/>
      <c r="M58" s="80">
        <v>0</v>
      </c>
      <c r="N58" s="81"/>
      <c r="O58" s="13">
        <v>0</v>
      </c>
      <c r="P58" s="13">
        <v>0</v>
      </c>
      <c r="Q58" s="32">
        <v>0</v>
      </c>
    </row>
    <row r="59" spans="1:17" ht="12.75">
      <c r="A59" s="11">
        <v>3227</v>
      </c>
      <c r="B59" s="14" t="s">
        <v>206</v>
      </c>
      <c r="C59" s="15"/>
      <c r="D59" s="15"/>
      <c r="E59" s="15"/>
      <c r="F59" s="15"/>
      <c r="G59" s="15"/>
      <c r="H59" s="15"/>
      <c r="I59" s="15"/>
      <c r="J59" s="15"/>
      <c r="K59" s="15"/>
      <c r="L59" s="16"/>
      <c r="M59" s="80">
        <v>254.53</v>
      </c>
      <c r="N59" s="81"/>
      <c r="O59" s="13">
        <v>500</v>
      </c>
      <c r="P59" s="13">
        <v>340.71</v>
      </c>
      <c r="Q59" s="32">
        <f t="shared" si="1"/>
        <v>0.6814199999999999</v>
      </c>
    </row>
    <row r="60" spans="1:17" ht="12.75">
      <c r="A60" s="11">
        <v>323</v>
      </c>
      <c r="B60" s="14" t="s">
        <v>207</v>
      </c>
      <c r="C60" s="15"/>
      <c r="D60" s="15"/>
      <c r="E60" s="15"/>
      <c r="F60" s="15"/>
      <c r="G60" s="15"/>
      <c r="H60" s="15"/>
      <c r="I60" s="15"/>
      <c r="J60" s="15"/>
      <c r="K60" s="15"/>
      <c r="L60" s="16"/>
      <c r="M60" s="80">
        <v>22256.49</v>
      </c>
      <c r="N60" s="81"/>
      <c r="O60" s="13">
        <v>28378</v>
      </c>
      <c r="P60" s="13">
        <v>26911.03</v>
      </c>
      <c r="Q60" s="32">
        <f t="shared" si="1"/>
        <v>0.9483060821763337</v>
      </c>
    </row>
    <row r="61" spans="1:17" ht="12.75">
      <c r="A61" s="11">
        <v>3231</v>
      </c>
      <c r="B61" s="14" t="s">
        <v>208</v>
      </c>
      <c r="C61" s="15"/>
      <c r="D61" s="15"/>
      <c r="E61" s="15"/>
      <c r="F61" s="15"/>
      <c r="G61" s="15"/>
      <c r="H61" s="15"/>
      <c r="I61" s="15"/>
      <c r="J61" s="15"/>
      <c r="K61" s="15"/>
      <c r="L61" s="16"/>
      <c r="M61" s="80">
        <v>957.43</v>
      </c>
      <c r="N61" s="81"/>
      <c r="O61" s="13">
        <v>850</v>
      </c>
      <c r="P61" s="13">
        <v>810.9</v>
      </c>
      <c r="Q61" s="32">
        <f t="shared" si="1"/>
        <v>0.954</v>
      </c>
    </row>
    <row r="62" spans="1:17" ht="12.75">
      <c r="A62" s="11">
        <v>3232</v>
      </c>
      <c r="B62" s="14" t="s">
        <v>209</v>
      </c>
      <c r="C62" s="15"/>
      <c r="D62" s="15"/>
      <c r="E62" s="15"/>
      <c r="F62" s="15"/>
      <c r="G62" s="15"/>
      <c r="H62" s="15"/>
      <c r="I62" s="15"/>
      <c r="J62" s="15"/>
      <c r="K62" s="15"/>
      <c r="L62" s="16"/>
      <c r="M62" s="80">
        <v>3354.47</v>
      </c>
      <c r="N62" s="81"/>
      <c r="O62" s="13">
        <v>6300</v>
      </c>
      <c r="P62" s="13">
        <v>5861.94</v>
      </c>
      <c r="Q62" s="32">
        <f t="shared" si="1"/>
        <v>0.9304666666666666</v>
      </c>
    </row>
    <row r="63" spans="1:17" ht="12.75">
      <c r="A63" s="11">
        <v>3233</v>
      </c>
      <c r="B63" s="14" t="s">
        <v>210</v>
      </c>
      <c r="C63" s="15"/>
      <c r="D63" s="15"/>
      <c r="E63" s="15"/>
      <c r="F63" s="15"/>
      <c r="G63" s="15"/>
      <c r="H63" s="15"/>
      <c r="I63" s="15"/>
      <c r="J63" s="15"/>
      <c r="K63" s="15"/>
      <c r="L63" s="16"/>
      <c r="M63" s="80">
        <v>0</v>
      </c>
      <c r="N63" s="81"/>
      <c r="O63" s="13">
        <v>0</v>
      </c>
      <c r="P63" s="13">
        <v>0</v>
      </c>
      <c r="Q63" s="32">
        <v>0</v>
      </c>
    </row>
    <row r="64" spans="1:17" ht="12.75">
      <c r="A64" s="11">
        <v>3234</v>
      </c>
      <c r="B64" s="14" t="s">
        <v>211</v>
      </c>
      <c r="C64" s="15"/>
      <c r="D64" s="15"/>
      <c r="E64" s="15"/>
      <c r="F64" s="15"/>
      <c r="G64" s="15"/>
      <c r="H64" s="15"/>
      <c r="I64" s="15"/>
      <c r="J64" s="15"/>
      <c r="K64" s="15"/>
      <c r="L64" s="16"/>
      <c r="M64" s="80">
        <v>2151.21</v>
      </c>
      <c r="N64" s="81"/>
      <c r="O64" s="13">
        <v>2300</v>
      </c>
      <c r="P64" s="13">
        <v>2419.93</v>
      </c>
      <c r="Q64" s="32">
        <f t="shared" si="1"/>
        <v>1.0521434782608694</v>
      </c>
    </row>
    <row r="65" spans="1:17" ht="12.75">
      <c r="A65" s="11">
        <v>3235</v>
      </c>
      <c r="B65" s="14" t="s">
        <v>212</v>
      </c>
      <c r="C65" s="15"/>
      <c r="D65" s="15"/>
      <c r="E65" s="15"/>
      <c r="F65" s="15"/>
      <c r="G65" s="15"/>
      <c r="H65" s="15"/>
      <c r="I65" s="15"/>
      <c r="J65" s="15"/>
      <c r="K65" s="15"/>
      <c r="L65" s="16"/>
      <c r="M65" s="80">
        <v>977.17</v>
      </c>
      <c r="N65" s="81"/>
      <c r="O65" s="13">
        <v>1200</v>
      </c>
      <c r="P65" s="13">
        <v>1174.38</v>
      </c>
      <c r="Q65" s="32">
        <f t="shared" si="1"/>
        <v>0.9786500000000001</v>
      </c>
    </row>
    <row r="66" spans="1:17" ht="12.75">
      <c r="A66" s="11">
        <v>3236</v>
      </c>
      <c r="B66" s="14" t="s">
        <v>213</v>
      </c>
      <c r="C66" s="15"/>
      <c r="D66" s="15"/>
      <c r="E66" s="15"/>
      <c r="F66" s="15"/>
      <c r="G66" s="15"/>
      <c r="H66" s="15"/>
      <c r="I66" s="15"/>
      <c r="J66" s="15"/>
      <c r="K66" s="15"/>
      <c r="L66" s="16"/>
      <c r="M66" s="75">
        <v>3590.35</v>
      </c>
      <c r="N66" s="76"/>
      <c r="O66" s="13">
        <v>4528</v>
      </c>
      <c r="P66" s="13">
        <v>4383.31</v>
      </c>
      <c r="Q66" s="32">
        <f t="shared" si="1"/>
        <v>0.9680454946996467</v>
      </c>
    </row>
    <row r="67" spans="1:17" ht="12.75">
      <c r="A67" s="11">
        <v>3237</v>
      </c>
      <c r="B67" s="14" t="s">
        <v>214</v>
      </c>
      <c r="C67" s="15"/>
      <c r="D67" s="15"/>
      <c r="E67" s="15"/>
      <c r="F67" s="15"/>
      <c r="G67" s="15"/>
      <c r="H67" s="15"/>
      <c r="I67" s="15"/>
      <c r="J67" s="15"/>
      <c r="K67" s="15"/>
      <c r="L67" s="16"/>
      <c r="M67" s="75">
        <v>8444.49</v>
      </c>
      <c r="N67" s="76"/>
      <c r="O67" s="13">
        <v>8500</v>
      </c>
      <c r="P67" s="13">
        <v>8560.68</v>
      </c>
      <c r="Q67" s="32">
        <f t="shared" si="1"/>
        <v>1.0071388235294119</v>
      </c>
    </row>
    <row r="68" spans="1:17" ht="12.75">
      <c r="A68" s="11">
        <v>3238</v>
      </c>
      <c r="B68" s="14" t="s">
        <v>215</v>
      </c>
      <c r="C68" s="15"/>
      <c r="D68" s="15"/>
      <c r="E68" s="15"/>
      <c r="F68" s="15"/>
      <c r="G68" s="15"/>
      <c r="H68" s="15"/>
      <c r="I68" s="15"/>
      <c r="J68" s="15"/>
      <c r="K68" s="15"/>
      <c r="L68" s="16"/>
      <c r="M68" s="75">
        <v>2033.81</v>
      </c>
      <c r="N68" s="76"/>
      <c r="O68" s="13">
        <v>2100</v>
      </c>
      <c r="P68" s="13">
        <v>1885.29</v>
      </c>
      <c r="Q68" s="32">
        <f t="shared" si="1"/>
        <v>0.8977571428571428</v>
      </c>
    </row>
    <row r="69" spans="1:17" ht="12.75">
      <c r="A69" s="11">
        <v>3239</v>
      </c>
      <c r="B69" s="14" t="s">
        <v>216</v>
      </c>
      <c r="C69" s="15"/>
      <c r="D69" s="15"/>
      <c r="E69" s="15"/>
      <c r="F69" s="15"/>
      <c r="G69" s="15"/>
      <c r="H69" s="15"/>
      <c r="I69" s="15"/>
      <c r="J69" s="15"/>
      <c r="K69" s="15"/>
      <c r="L69" s="16"/>
      <c r="M69" s="75">
        <v>747.56</v>
      </c>
      <c r="N69" s="76"/>
      <c r="O69" s="13">
        <v>2600</v>
      </c>
      <c r="P69" s="13">
        <v>1814.6</v>
      </c>
      <c r="Q69" s="32">
        <f t="shared" si="1"/>
        <v>0.6979230769230769</v>
      </c>
    </row>
    <row r="70" spans="1:17" ht="12.75">
      <c r="A70" s="11">
        <v>324</v>
      </c>
      <c r="B70" s="14" t="s">
        <v>217</v>
      </c>
      <c r="C70" s="15"/>
      <c r="D70" s="15"/>
      <c r="E70" s="15"/>
      <c r="F70" s="15"/>
      <c r="G70" s="15"/>
      <c r="H70" s="15"/>
      <c r="I70" s="15"/>
      <c r="J70" s="15"/>
      <c r="K70" s="15"/>
      <c r="L70" s="16"/>
      <c r="M70" s="75">
        <v>8955</v>
      </c>
      <c r="N70" s="76"/>
      <c r="O70" s="13">
        <v>0</v>
      </c>
      <c r="P70" s="13">
        <v>0</v>
      </c>
      <c r="Q70" s="32">
        <v>0</v>
      </c>
    </row>
    <row r="71" spans="1:17" ht="12.75">
      <c r="A71" s="11">
        <v>329</v>
      </c>
      <c r="B71" s="14" t="s">
        <v>218</v>
      </c>
      <c r="C71" s="15"/>
      <c r="D71" s="15"/>
      <c r="E71" s="15"/>
      <c r="F71" s="15"/>
      <c r="G71" s="15"/>
      <c r="H71" s="15"/>
      <c r="I71" s="15"/>
      <c r="J71" s="15"/>
      <c r="K71" s="15"/>
      <c r="L71" s="16"/>
      <c r="M71" s="75">
        <v>1688.75</v>
      </c>
      <c r="N71" s="76"/>
      <c r="O71" s="13">
        <v>2200</v>
      </c>
      <c r="P71" s="13">
        <v>2077.15</v>
      </c>
      <c r="Q71" s="32">
        <f t="shared" si="1"/>
        <v>0.944159090909091</v>
      </c>
    </row>
    <row r="72" spans="1:17" ht="12.75">
      <c r="A72" s="11">
        <v>3291</v>
      </c>
      <c r="B72" s="14" t="s">
        <v>219</v>
      </c>
      <c r="C72" s="15"/>
      <c r="D72" s="15"/>
      <c r="E72" s="15"/>
      <c r="F72" s="15"/>
      <c r="G72" s="15"/>
      <c r="H72" s="15"/>
      <c r="I72" s="15"/>
      <c r="J72" s="15"/>
      <c r="K72" s="15"/>
      <c r="L72" s="16"/>
      <c r="M72" s="75">
        <v>0</v>
      </c>
      <c r="N72" s="76"/>
      <c r="O72" s="13">
        <v>0</v>
      </c>
      <c r="P72" s="13">
        <v>0</v>
      </c>
      <c r="Q72" s="32">
        <v>0</v>
      </c>
    </row>
    <row r="73" spans="1:17" ht="12.75">
      <c r="A73" s="11">
        <v>3292</v>
      </c>
      <c r="B73" s="14" t="s">
        <v>220</v>
      </c>
      <c r="C73" s="15"/>
      <c r="D73" s="15"/>
      <c r="E73" s="15"/>
      <c r="F73" s="15"/>
      <c r="G73" s="15"/>
      <c r="H73" s="15"/>
      <c r="I73" s="15"/>
      <c r="J73" s="15"/>
      <c r="K73" s="15"/>
      <c r="L73" s="16"/>
      <c r="M73" s="75">
        <v>1151.76</v>
      </c>
      <c r="N73" s="76"/>
      <c r="O73" s="13">
        <v>1500</v>
      </c>
      <c r="P73" s="13">
        <v>1453.71</v>
      </c>
      <c r="Q73" s="32">
        <f t="shared" si="1"/>
        <v>0.96914</v>
      </c>
    </row>
    <row r="74" spans="1:17" ht="12.75">
      <c r="A74" s="11">
        <v>3293</v>
      </c>
      <c r="B74" s="14" t="s">
        <v>221</v>
      </c>
      <c r="C74" s="15"/>
      <c r="D74" s="15"/>
      <c r="E74" s="15"/>
      <c r="F74" s="15"/>
      <c r="G74" s="15"/>
      <c r="H74" s="15"/>
      <c r="I74" s="15"/>
      <c r="J74" s="15"/>
      <c r="K74" s="15"/>
      <c r="L74" s="16"/>
      <c r="M74" s="75">
        <v>243.68</v>
      </c>
      <c r="N74" s="76"/>
      <c r="O74" s="13">
        <v>500</v>
      </c>
      <c r="P74" s="34">
        <v>501</v>
      </c>
      <c r="Q74" s="32">
        <f t="shared" si="1"/>
        <v>1.002</v>
      </c>
    </row>
    <row r="75" spans="1:17" ht="12.75">
      <c r="A75" s="11">
        <v>3294</v>
      </c>
      <c r="B75" s="14" t="s">
        <v>222</v>
      </c>
      <c r="C75" s="15"/>
      <c r="D75" s="15"/>
      <c r="E75" s="15"/>
      <c r="F75" s="15"/>
      <c r="G75" s="15"/>
      <c r="H75" s="15"/>
      <c r="I75" s="15"/>
      <c r="J75" s="15"/>
      <c r="K75" s="15"/>
      <c r="L75" s="16"/>
      <c r="M75" s="75">
        <v>0</v>
      </c>
      <c r="N75" s="76"/>
      <c r="O75" s="13">
        <v>0</v>
      </c>
      <c r="P75" s="34">
        <v>0</v>
      </c>
      <c r="Q75" s="32">
        <v>0</v>
      </c>
    </row>
    <row r="76" spans="1:17" ht="12.75">
      <c r="A76" s="11">
        <v>3295</v>
      </c>
      <c r="B76" s="14" t="s">
        <v>223</v>
      </c>
      <c r="C76" s="15"/>
      <c r="D76" s="15"/>
      <c r="E76" s="15"/>
      <c r="F76" s="15"/>
      <c r="G76" s="15"/>
      <c r="H76" s="15"/>
      <c r="I76" s="15"/>
      <c r="J76" s="15"/>
      <c r="K76" s="15"/>
      <c r="L76" s="16"/>
      <c r="M76" s="75">
        <v>0</v>
      </c>
      <c r="N76" s="76"/>
      <c r="O76" s="13">
        <v>0</v>
      </c>
      <c r="P76" s="34">
        <v>0</v>
      </c>
      <c r="Q76" s="32">
        <v>0</v>
      </c>
    </row>
    <row r="77" spans="1:17" ht="12.75">
      <c r="A77" s="11">
        <v>3296</v>
      </c>
      <c r="B77" s="14" t="s">
        <v>224</v>
      </c>
      <c r="C77" s="15"/>
      <c r="D77" s="15"/>
      <c r="E77" s="15"/>
      <c r="F77" s="15"/>
      <c r="G77" s="15"/>
      <c r="H77" s="15"/>
      <c r="I77" s="15"/>
      <c r="J77" s="15"/>
      <c r="K77" s="15"/>
      <c r="L77" s="16"/>
      <c r="M77" s="75">
        <v>0</v>
      </c>
      <c r="N77" s="76"/>
      <c r="O77" s="13">
        <v>0</v>
      </c>
      <c r="P77" s="34">
        <v>0</v>
      </c>
      <c r="Q77" s="32">
        <v>0</v>
      </c>
    </row>
    <row r="78" spans="1:17" ht="12.75">
      <c r="A78" s="11">
        <v>3299</v>
      </c>
      <c r="B78" s="14" t="s">
        <v>225</v>
      </c>
      <c r="C78" s="15"/>
      <c r="D78" s="15"/>
      <c r="E78" s="15"/>
      <c r="F78" s="15"/>
      <c r="G78" s="15"/>
      <c r="H78" s="15"/>
      <c r="I78" s="15"/>
      <c r="J78" s="15"/>
      <c r="K78" s="15"/>
      <c r="L78" s="16"/>
      <c r="M78" s="75">
        <v>293.32</v>
      </c>
      <c r="N78" s="76"/>
      <c r="O78" s="13">
        <v>200</v>
      </c>
      <c r="P78" s="34">
        <v>122.44</v>
      </c>
      <c r="Q78" s="32">
        <f t="shared" si="1"/>
        <v>0.6122</v>
      </c>
    </row>
    <row r="79" spans="1:17" ht="12.75">
      <c r="A79" s="11">
        <v>34</v>
      </c>
      <c r="B79" s="14" t="s">
        <v>226</v>
      </c>
      <c r="C79" s="15"/>
      <c r="D79" s="15"/>
      <c r="E79" s="15"/>
      <c r="F79" s="15"/>
      <c r="G79" s="15"/>
      <c r="H79" s="15"/>
      <c r="I79" s="15"/>
      <c r="J79" s="15"/>
      <c r="K79" s="15"/>
      <c r="L79" s="16"/>
      <c r="M79" s="75">
        <v>735.65</v>
      </c>
      <c r="N79" s="76"/>
      <c r="O79" s="13">
        <v>760</v>
      </c>
      <c r="P79" s="34">
        <v>793.75</v>
      </c>
      <c r="Q79" s="32">
        <f t="shared" si="1"/>
        <v>1.044407894736842</v>
      </c>
    </row>
    <row r="80" spans="1:17" ht="12.75">
      <c r="A80" s="11">
        <v>343</v>
      </c>
      <c r="B80" s="14" t="s">
        <v>227</v>
      </c>
      <c r="C80" s="15"/>
      <c r="D80" s="15"/>
      <c r="E80" s="15"/>
      <c r="F80" s="15"/>
      <c r="G80" s="15"/>
      <c r="H80" s="15"/>
      <c r="I80" s="15"/>
      <c r="J80" s="15"/>
      <c r="K80" s="15"/>
      <c r="L80" s="16"/>
      <c r="M80" s="75">
        <v>736.65</v>
      </c>
      <c r="N80" s="76"/>
      <c r="O80" s="13">
        <v>760</v>
      </c>
      <c r="P80" s="34">
        <v>793.75</v>
      </c>
      <c r="Q80" s="32">
        <f t="shared" si="1"/>
        <v>1.044407894736842</v>
      </c>
    </row>
    <row r="81" spans="1:17" ht="12.75">
      <c r="A81" s="11">
        <v>3431</v>
      </c>
      <c r="B81" s="14" t="s">
        <v>228</v>
      </c>
      <c r="C81" s="15"/>
      <c r="D81" s="15"/>
      <c r="E81" s="15"/>
      <c r="F81" s="15"/>
      <c r="G81" s="15"/>
      <c r="H81" s="15"/>
      <c r="I81" s="15"/>
      <c r="J81" s="15"/>
      <c r="K81" s="15"/>
      <c r="L81" s="16"/>
      <c r="M81" s="75">
        <v>737.65</v>
      </c>
      <c r="N81" s="76"/>
      <c r="O81" s="13">
        <v>750</v>
      </c>
      <c r="P81" s="34">
        <v>793.75</v>
      </c>
      <c r="Q81" s="32">
        <f t="shared" si="1"/>
        <v>1.0583333333333333</v>
      </c>
    </row>
    <row r="82" spans="1:17" ht="12.75">
      <c r="A82" s="11">
        <v>3432</v>
      </c>
      <c r="B82" s="14" t="s">
        <v>229</v>
      </c>
      <c r="C82" s="15"/>
      <c r="D82" s="15"/>
      <c r="E82" s="15"/>
      <c r="F82" s="15"/>
      <c r="G82" s="15"/>
      <c r="H82" s="15"/>
      <c r="I82" s="15"/>
      <c r="J82" s="15"/>
      <c r="K82" s="15"/>
      <c r="L82" s="16"/>
      <c r="M82" s="75">
        <v>0</v>
      </c>
      <c r="N82" s="76"/>
      <c r="O82" s="13">
        <v>0</v>
      </c>
      <c r="P82" s="13">
        <v>0</v>
      </c>
      <c r="Q82" s="32">
        <v>0</v>
      </c>
    </row>
    <row r="83" spans="1:17" ht="12.75">
      <c r="A83" s="11">
        <v>3433</v>
      </c>
      <c r="B83" s="14" t="s">
        <v>230</v>
      </c>
      <c r="C83" s="15"/>
      <c r="D83" s="15"/>
      <c r="E83" s="15"/>
      <c r="F83" s="15"/>
      <c r="G83" s="15"/>
      <c r="H83" s="15"/>
      <c r="I83" s="15"/>
      <c r="J83" s="15"/>
      <c r="K83" s="15"/>
      <c r="L83" s="16"/>
      <c r="M83" s="75">
        <v>4</v>
      </c>
      <c r="N83" s="76"/>
      <c r="O83" s="13">
        <v>10</v>
      </c>
      <c r="P83" s="13">
        <v>0</v>
      </c>
      <c r="Q83" s="32">
        <f t="shared" si="1"/>
        <v>0</v>
      </c>
    </row>
    <row r="84" spans="1:17" ht="12.75">
      <c r="A84" s="11">
        <v>3434</v>
      </c>
      <c r="B84" s="14" t="s">
        <v>231</v>
      </c>
      <c r="C84" s="15"/>
      <c r="D84" s="15"/>
      <c r="E84" s="15"/>
      <c r="F84" s="15"/>
      <c r="G84" s="15"/>
      <c r="H84" s="15"/>
      <c r="I84" s="15"/>
      <c r="J84" s="15"/>
      <c r="K84" s="15"/>
      <c r="L84" s="16"/>
      <c r="M84" s="75">
        <v>0</v>
      </c>
      <c r="N84" s="76"/>
      <c r="O84" s="13">
        <v>0</v>
      </c>
      <c r="P84" s="13">
        <v>0</v>
      </c>
      <c r="Q84" s="32">
        <v>0</v>
      </c>
    </row>
    <row r="85" spans="1:17" ht="12.75">
      <c r="A85" s="17">
        <v>4</v>
      </c>
      <c r="B85" s="18"/>
      <c r="C85" s="19" t="s">
        <v>232</v>
      </c>
      <c r="D85" s="19"/>
      <c r="E85" s="19"/>
      <c r="F85" s="19"/>
      <c r="G85" s="19"/>
      <c r="H85" s="19"/>
      <c r="I85" s="19"/>
      <c r="J85" s="19"/>
      <c r="K85" s="19"/>
      <c r="L85" s="23"/>
      <c r="M85" s="73">
        <v>180.83</v>
      </c>
      <c r="N85" s="86"/>
      <c r="O85" s="21">
        <v>400</v>
      </c>
      <c r="P85" s="21">
        <v>0</v>
      </c>
      <c r="Q85" s="31">
        <f>P85/O85</f>
        <v>0</v>
      </c>
    </row>
    <row r="86" spans="1:17" ht="12.75">
      <c r="A86" s="11">
        <v>41</v>
      </c>
      <c r="B86" s="14" t="s">
        <v>233</v>
      </c>
      <c r="C86" s="15"/>
      <c r="D86" s="15"/>
      <c r="E86" s="15"/>
      <c r="F86" s="15"/>
      <c r="G86" s="15"/>
      <c r="H86" s="15"/>
      <c r="I86" s="15"/>
      <c r="J86" s="15"/>
      <c r="K86" s="15"/>
      <c r="L86" s="16"/>
      <c r="M86" s="75">
        <v>0</v>
      </c>
      <c r="N86" s="76"/>
      <c r="O86" s="13">
        <v>0</v>
      </c>
      <c r="P86" s="13">
        <v>0</v>
      </c>
      <c r="Q86" s="32">
        <v>0</v>
      </c>
    </row>
    <row r="87" spans="1:17" ht="12.75">
      <c r="A87" s="11">
        <v>411</v>
      </c>
      <c r="B87" s="14" t="s">
        <v>234</v>
      </c>
      <c r="C87" s="15"/>
      <c r="D87" s="15"/>
      <c r="E87" s="15"/>
      <c r="F87" s="15"/>
      <c r="G87" s="15"/>
      <c r="H87" s="15"/>
      <c r="I87" s="15"/>
      <c r="J87" s="15"/>
      <c r="K87" s="15"/>
      <c r="L87" s="16"/>
      <c r="M87" s="75">
        <v>0</v>
      </c>
      <c r="N87" s="76"/>
      <c r="O87" s="13">
        <v>0</v>
      </c>
      <c r="P87" s="13">
        <v>0</v>
      </c>
      <c r="Q87" s="32">
        <v>0</v>
      </c>
    </row>
    <row r="88" spans="1:17" ht="12.75">
      <c r="A88" s="11">
        <v>4111</v>
      </c>
      <c r="B88" s="14" t="s">
        <v>235</v>
      </c>
      <c r="C88" s="15"/>
      <c r="D88" s="15"/>
      <c r="E88" s="15"/>
      <c r="F88" s="15"/>
      <c r="G88" s="15"/>
      <c r="H88" s="15"/>
      <c r="I88" s="15"/>
      <c r="J88" s="15"/>
      <c r="K88" s="15"/>
      <c r="L88" s="16"/>
      <c r="M88" s="75">
        <v>0</v>
      </c>
      <c r="N88" s="76"/>
      <c r="O88" s="13">
        <v>0</v>
      </c>
      <c r="P88" s="13">
        <v>0</v>
      </c>
      <c r="Q88" s="32">
        <v>0</v>
      </c>
    </row>
    <row r="89" spans="1:17" ht="12.75">
      <c r="A89" s="11">
        <v>4112</v>
      </c>
      <c r="B89" s="14" t="s">
        <v>236</v>
      </c>
      <c r="C89" s="15"/>
      <c r="D89" s="15"/>
      <c r="E89" s="15"/>
      <c r="F89" s="15"/>
      <c r="G89" s="15"/>
      <c r="H89" s="15"/>
      <c r="I89" s="15"/>
      <c r="J89" s="15"/>
      <c r="K89" s="15"/>
      <c r="L89" s="16"/>
      <c r="M89" s="75">
        <v>0</v>
      </c>
      <c r="N89" s="76"/>
      <c r="O89" s="13">
        <v>0</v>
      </c>
      <c r="P89" s="13">
        <v>0</v>
      </c>
      <c r="Q89" s="32">
        <v>0</v>
      </c>
    </row>
    <row r="90" spans="1:17" ht="12.75">
      <c r="A90" s="11">
        <v>4113</v>
      </c>
      <c r="B90" s="14" t="s">
        <v>237</v>
      </c>
      <c r="C90" s="15"/>
      <c r="D90" s="15"/>
      <c r="E90" s="15"/>
      <c r="F90" s="15"/>
      <c r="G90" s="15"/>
      <c r="H90" s="15"/>
      <c r="I90" s="15"/>
      <c r="J90" s="15"/>
      <c r="K90" s="15"/>
      <c r="L90" s="16"/>
      <c r="M90" s="75">
        <v>0</v>
      </c>
      <c r="N90" s="76"/>
      <c r="O90" s="13">
        <v>0</v>
      </c>
      <c r="P90" s="13">
        <v>0</v>
      </c>
      <c r="Q90" s="32">
        <v>0</v>
      </c>
    </row>
    <row r="91" spans="1:17" ht="12.75">
      <c r="A91" s="11">
        <v>412</v>
      </c>
      <c r="B91" s="14" t="s">
        <v>238</v>
      </c>
      <c r="C91" s="15"/>
      <c r="D91" s="15"/>
      <c r="E91" s="15"/>
      <c r="F91" s="15"/>
      <c r="G91" s="15"/>
      <c r="H91" s="15"/>
      <c r="I91" s="15"/>
      <c r="J91" s="15"/>
      <c r="K91" s="15"/>
      <c r="L91" s="16"/>
      <c r="M91" s="75">
        <v>0</v>
      </c>
      <c r="N91" s="76"/>
      <c r="O91" s="13">
        <v>0</v>
      </c>
      <c r="P91" s="13">
        <v>0</v>
      </c>
      <c r="Q91" s="32">
        <v>0</v>
      </c>
    </row>
    <row r="92" spans="1:17" ht="12.75">
      <c r="A92" s="11">
        <v>4121</v>
      </c>
      <c r="B92" s="14" t="s">
        <v>239</v>
      </c>
      <c r="C92" s="15"/>
      <c r="D92" s="15"/>
      <c r="E92" s="15"/>
      <c r="F92" s="15"/>
      <c r="G92" s="15"/>
      <c r="H92" s="15"/>
      <c r="I92" s="15"/>
      <c r="J92" s="15"/>
      <c r="K92" s="15"/>
      <c r="L92" s="16"/>
      <c r="M92" s="75">
        <v>0</v>
      </c>
      <c r="N92" s="76"/>
      <c r="O92" s="13">
        <v>0</v>
      </c>
      <c r="P92" s="13">
        <v>0</v>
      </c>
      <c r="Q92" s="32">
        <v>0</v>
      </c>
    </row>
    <row r="93" spans="1:17" ht="12.75">
      <c r="A93" s="11">
        <v>4122</v>
      </c>
      <c r="B93" s="14" t="s">
        <v>240</v>
      </c>
      <c r="C93" s="15"/>
      <c r="D93" s="15"/>
      <c r="E93" s="15"/>
      <c r="F93" s="15"/>
      <c r="G93" s="15"/>
      <c r="H93" s="15"/>
      <c r="I93" s="15"/>
      <c r="J93" s="15"/>
      <c r="K93" s="15"/>
      <c r="L93" s="16"/>
      <c r="M93" s="80">
        <v>0</v>
      </c>
      <c r="N93" s="81"/>
      <c r="O93" s="13">
        <v>0</v>
      </c>
      <c r="P93" s="13">
        <v>0</v>
      </c>
      <c r="Q93" s="32">
        <v>0</v>
      </c>
    </row>
    <row r="94" spans="1:17" ht="12.75">
      <c r="A94" s="11">
        <v>4123</v>
      </c>
      <c r="B94" s="14" t="s">
        <v>241</v>
      </c>
      <c r="C94" s="15"/>
      <c r="D94" s="15"/>
      <c r="E94" s="15"/>
      <c r="F94" s="15"/>
      <c r="G94" s="15"/>
      <c r="H94" s="15"/>
      <c r="I94" s="15"/>
      <c r="J94" s="15"/>
      <c r="K94" s="15"/>
      <c r="L94" s="16"/>
      <c r="M94" s="80">
        <v>0</v>
      </c>
      <c r="N94" s="81"/>
      <c r="O94" s="13">
        <v>0</v>
      </c>
      <c r="P94" s="13">
        <v>0</v>
      </c>
      <c r="Q94" s="32">
        <v>0</v>
      </c>
    </row>
    <row r="95" spans="1:17" ht="12.75">
      <c r="A95" s="11">
        <v>4124</v>
      </c>
      <c r="B95" s="14" t="s">
        <v>242</v>
      </c>
      <c r="C95" s="15"/>
      <c r="D95" s="15"/>
      <c r="E95" s="15"/>
      <c r="F95" s="15"/>
      <c r="G95" s="15"/>
      <c r="H95" s="15"/>
      <c r="I95" s="15"/>
      <c r="J95" s="15"/>
      <c r="K95" s="15"/>
      <c r="L95" s="16"/>
      <c r="M95" s="75">
        <v>0</v>
      </c>
      <c r="N95" s="76"/>
      <c r="O95" s="13">
        <v>0</v>
      </c>
      <c r="P95" s="13">
        <v>0</v>
      </c>
      <c r="Q95" s="32">
        <v>0</v>
      </c>
    </row>
    <row r="96" spans="1:17" ht="12.75">
      <c r="A96" s="11">
        <v>4125</v>
      </c>
      <c r="B96" s="14" t="s">
        <v>243</v>
      </c>
      <c r="C96" s="15"/>
      <c r="D96" s="15"/>
      <c r="E96" s="15"/>
      <c r="F96" s="15"/>
      <c r="G96" s="15"/>
      <c r="H96" s="15"/>
      <c r="I96" s="15"/>
      <c r="J96" s="15"/>
      <c r="K96" s="15"/>
      <c r="L96" s="16"/>
      <c r="M96" s="75">
        <v>0</v>
      </c>
      <c r="N96" s="76"/>
      <c r="O96" s="13">
        <v>0</v>
      </c>
      <c r="P96" s="13">
        <v>0</v>
      </c>
      <c r="Q96" s="32">
        <v>0</v>
      </c>
    </row>
    <row r="97" spans="1:17" ht="12.75">
      <c r="A97" s="11">
        <v>4126</v>
      </c>
      <c r="B97" s="14" t="s">
        <v>244</v>
      </c>
      <c r="C97" s="15"/>
      <c r="D97" s="15"/>
      <c r="E97" s="15"/>
      <c r="F97" s="15"/>
      <c r="G97" s="15"/>
      <c r="H97" s="15"/>
      <c r="I97" s="15"/>
      <c r="J97" s="15"/>
      <c r="K97" s="15"/>
      <c r="L97" s="16"/>
      <c r="M97" s="80">
        <v>0</v>
      </c>
      <c r="N97" s="81"/>
      <c r="O97" s="13">
        <v>0</v>
      </c>
      <c r="P97" s="13">
        <v>0</v>
      </c>
      <c r="Q97" s="32">
        <v>0</v>
      </c>
    </row>
    <row r="98" spans="1:17" ht="12.75">
      <c r="A98" s="11">
        <v>42</v>
      </c>
      <c r="B98" s="14" t="s">
        <v>245</v>
      </c>
      <c r="C98" s="15"/>
      <c r="D98" s="15"/>
      <c r="E98" s="15"/>
      <c r="F98" s="15"/>
      <c r="G98" s="15"/>
      <c r="H98" s="15"/>
      <c r="I98" s="15"/>
      <c r="J98" s="15"/>
      <c r="K98" s="15"/>
      <c r="L98" s="16"/>
      <c r="M98" s="80">
        <v>180.83</v>
      </c>
      <c r="N98" s="81"/>
      <c r="O98" s="13">
        <v>400</v>
      </c>
      <c r="P98" s="13">
        <v>0</v>
      </c>
      <c r="Q98" s="32">
        <v>0</v>
      </c>
    </row>
    <row r="99" spans="1:17" ht="12.75">
      <c r="A99" s="11">
        <v>421</v>
      </c>
      <c r="B99" s="14" t="s">
        <v>246</v>
      </c>
      <c r="C99" s="15"/>
      <c r="D99" s="15"/>
      <c r="E99" s="15"/>
      <c r="F99" s="15"/>
      <c r="G99" s="15"/>
      <c r="H99" s="15"/>
      <c r="I99" s="15"/>
      <c r="J99" s="15"/>
      <c r="K99" s="15"/>
      <c r="L99" s="16"/>
      <c r="M99" s="75">
        <v>0</v>
      </c>
      <c r="N99" s="76"/>
      <c r="O99" s="13">
        <v>0</v>
      </c>
      <c r="P99" s="13">
        <v>0</v>
      </c>
      <c r="Q99" s="32">
        <v>0</v>
      </c>
    </row>
    <row r="100" spans="1:17" ht="12.75">
      <c r="A100" s="11">
        <v>4211</v>
      </c>
      <c r="B100" s="14" t="s">
        <v>247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6"/>
      <c r="M100" s="80">
        <v>0</v>
      </c>
      <c r="N100" s="81"/>
      <c r="O100" s="13">
        <v>0</v>
      </c>
      <c r="P100" s="13">
        <v>0</v>
      </c>
      <c r="Q100" s="32">
        <v>0</v>
      </c>
    </row>
    <row r="101" spans="1:17" ht="12.75">
      <c r="A101" s="11">
        <v>4212</v>
      </c>
      <c r="B101" s="14" t="s">
        <v>248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6"/>
      <c r="M101" s="80">
        <v>0</v>
      </c>
      <c r="N101" s="81"/>
      <c r="O101" s="13">
        <v>0</v>
      </c>
      <c r="P101" s="13">
        <v>0</v>
      </c>
      <c r="Q101" s="32">
        <v>0</v>
      </c>
    </row>
    <row r="102" spans="1:17" ht="12.75">
      <c r="A102" s="11">
        <v>4213</v>
      </c>
      <c r="B102" s="14" t="s">
        <v>249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6"/>
      <c r="M102" s="75">
        <v>0</v>
      </c>
      <c r="N102" s="76"/>
      <c r="O102" s="13">
        <v>0</v>
      </c>
      <c r="P102" s="13">
        <v>0</v>
      </c>
      <c r="Q102" s="32">
        <v>0</v>
      </c>
    </row>
    <row r="103" spans="1:17" ht="12.75">
      <c r="A103" s="11">
        <v>4214</v>
      </c>
      <c r="B103" s="14" t="s">
        <v>250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6"/>
      <c r="M103" s="75">
        <v>0</v>
      </c>
      <c r="N103" s="76"/>
      <c r="O103" s="13">
        <v>0</v>
      </c>
      <c r="P103" s="13">
        <v>0</v>
      </c>
      <c r="Q103" s="32">
        <v>0</v>
      </c>
    </row>
    <row r="104" spans="1:17" ht="12.75">
      <c r="A104" s="11">
        <v>422</v>
      </c>
      <c r="B104" s="14" t="s">
        <v>251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6"/>
      <c r="M104" s="80">
        <v>180.83</v>
      </c>
      <c r="N104" s="81"/>
      <c r="O104" s="13">
        <v>400</v>
      </c>
      <c r="P104" s="13">
        <v>0</v>
      </c>
      <c r="Q104" s="32">
        <v>0</v>
      </c>
    </row>
    <row r="105" spans="1:17" ht="12.75">
      <c r="A105" s="11">
        <v>4221</v>
      </c>
      <c r="B105" s="14" t="s">
        <v>252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6"/>
      <c r="M105" s="75">
        <v>180.83</v>
      </c>
      <c r="N105" s="76"/>
      <c r="O105" s="13">
        <v>400</v>
      </c>
      <c r="P105" s="13">
        <v>0</v>
      </c>
      <c r="Q105" s="32">
        <v>0</v>
      </c>
    </row>
    <row r="106" spans="1:17" ht="12.75">
      <c r="A106" s="11">
        <v>4222</v>
      </c>
      <c r="B106" s="14" t="s">
        <v>253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16"/>
      <c r="M106" s="75">
        <v>0</v>
      </c>
      <c r="N106" s="76"/>
      <c r="O106" s="13">
        <v>0</v>
      </c>
      <c r="P106" s="13">
        <v>0</v>
      </c>
      <c r="Q106" s="32">
        <v>0</v>
      </c>
    </row>
    <row r="107" spans="1:17" ht="12.75">
      <c r="A107" s="11">
        <v>4223</v>
      </c>
      <c r="B107" s="14" t="s">
        <v>254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6"/>
      <c r="M107" s="75">
        <v>0</v>
      </c>
      <c r="N107" s="76"/>
      <c r="O107" s="13">
        <v>0</v>
      </c>
      <c r="P107" s="13">
        <v>0</v>
      </c>
      <c r="Q107" s="32">
        <v>0</v>
      </c>
    </row>
    <row r="108" spans="1:17" ht="12.75">
      <c r="A108" s="11">
        <v>4224</v>
      </c>
      <c r="B108" s="14" t="s">
        <v>255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16"/>
      <c r="M108" s="80">
        <v>0</v>
      </c>
      <c r="N108" s="81"/>
      <c r="O108" s="13">
        <v>0</v>
      </c>
      <c r="P108" s="13">
        <v>0</v>
      </c>
      <c r="Q108" s="32">
        <v>0</v>
      </c>
    </row>
    <row r="109" spans="1:17" ht="12.75">
      <c r="A109" s="11">
        <v>4225</v>
      </c>
      <c r="B109" s="14" t="s">
        <v>256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6"/>
      <c r="M109" s="75">
        <v>0</v>
      </c>
      <c r="N109" s="76"/>
      <c r="O109" s="13">
        <v>0</v>
      </c>
      <c r="P109" s="13">
        <v>0</v>
      </c>
      <c r="Q109" s="32">
        <v>0</v>
      </c>
    </row>
    <row r="110" spans="1:17" ht="12.75">
      <c r="A110" s="11">
        <v>4226</v>
      </c>
      <c r="B110" s="14" t="s">
        <v>257</v>
      </c>
      <c r="C110" s="15"/>
      <c r="D110" s="15"/>
      <c r="E110" s="15"/>
      <c r="F110" s="15"/>
      <c r="G110" s="15"/>
      <c r="H110" s="15"/>
      <c r="I110" s="15"/>
      <c r="J110" s="15"/>
      <c r="K110" s="15"/>
      <c r="L110" s="16"/>
      <c r="M110" s="75">
        <v>0</v>
      </c>
      <c r="N110" s="76"/>
      <c r="O110" s="13">
        <v>0</v>
      </c>
      <c r="P110" s="13">
        <v>0</v>
      </c>
      <c r="Q110" s="32">
        <v>0</v>
      </c>
    </row>
    <row r="111" spans="1:17" ht="12.75">
      <c r="A111" s="11">
        <v>4227</v>
      </c>
      <c r="B111" s="14" t="s">
        <v>258</v>
      </c>
      <c r="C111" s="15"/>
      <c r="D111" s="15"/>
      <c r="E111" s="15"/>
      <c r="F111" s="15"/>
      <c r="G111" s="15"/>
      <c r="H111" s="15"/>
      <c r="I111" s="15"/>
      <c r="J111" s="15"/>
      <c r="K111" s="15"/>
      <c r="L111" s="16"/>
      <c r="M111" s="80">
        <v>0</v>
      </c>
      <c r="N111" s="81"/>
      <c r="O111" s="13">
        <v>0</v>
      </c>
      <c r="P111" s="13">
        <v>0</v>
      </c>
      <c r="Q111" s="32">
        <v>0</v>
      </c>
    </row>
    <row r="112" spans="1:17" ht="12.75">
      <c r="A112" s="11">
        <v>4228</v>
      </c>
      <c r="B112" s="14" t="s">
        <v>259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16"/>
      <c r="M112" s="80">
        <v>0</v>
      </c>
      <c r="N112" s="81"/>
      <c r="O112" s="13">
        <v>0</v>
      </c>
      <c r="P112" s="13">
        <v>0</v>
      </c>
      <c r="Q112" s="32">
        <v>0</v>
      </c>
    </row>
    <row r="113" spans="1:17" ht="12.75">
      <c r="A113" s="11">
        <v>423</v>
      </c>
      <c r="B113" s="14" t="s">
        <v>260</v>
      </c>
      <c r="C113" s="15"/>
      <c r="D113" s="15"/>
      <c r="E113" s="15"/>
      <c r="F113" s="15"/>
      <c r="G113" s="15"/>
      <c r="H113" s="15"/>
      <c r="I113" s="15"/>
      <c r="J113" s="15"/>
      <c r="K113" s="15"/>
      <c r="L113" s="16"/>
      <c r="M113" s="80">
        <v>0</v>
      </c>
      <c r="N113" s="81"/>
      <c r="O113" s="13">
        <v>0</v>
      </c>
      <c r="P113" s="13">
        <v>0</v>
      </c>
      <c r="Q113" s="32">
        <v>0</v>
      </c>
    </row>
    <row r="114" spans="1:17" ht="12.75">
      <c r="A114" s="11">
        <v>4231</v>
      </c>
      <c r="B114" s="14" t="s">
        <v>261</v>
      </c>
      <c r="C114" s="15"/>
      <c r="D114" s="15"/>
      <c r="E114" s="15"/>
      <c r="F114" s="15"/>
      <c r="G114" s="15"/>
      <c r="H114" s="15"/>
      <c r="I114" s="15"/>
      <c r="J114" s="15"/>
      <c r="K114" s="15"/>
      <c r="L114" s="16"/>
      <c r="M114" s="75">
        <v>0</v>
      </c>
      <c r="N114" s="76"/>
      <c r="O114" s="13">
        <v>0</v>
      </c>
      <c r="P114" s="13">
        <v>0</v>
      </c>
      <c r="Q114" s="32">
        <v>0</v>
      </c>
    </row>
    <row r="115" spans="1:17" ht="12.75">
      <c r="A115" s="11">
        <v>4232</v>
      </c>
      <c r="B115" s="14" t="s">
        <v>262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16"/>
      <c r="M115" s="80">
        <v>0</v>
      </c>
      <c r="N115" s="81"/>
      <c r="O115" s="13">
        <v>0</v>
      </c>
      <c r="P115" s="13">
        <v>0</v>
      </c>
      <c r="Q115" s="32">
        <v>0</v>
      </c>
    </row>
    <row r="116" spans="1:17" ht="12.75">
      <c r="A116" s="11">
        <v>4233</v>
      </c>
      <c r="B116" s="14" t="s">
        <v>263</v>
      </c>
      <c r="C116" s="15"/>
      <c r="D116" s="15"/>
      <c r="E116" s="15"/>
      <c r="F116" s="15"/>
      <c r="G116" s="15"/>
      <c r="H116" s="15"/>
      <c r="I116" s="15"/>
      <c r="J116" s="15"/>
      <c r="K116" s="15"/>
      <c r="L116" s="16"/>
      <c r="M116" s="80">
        <v>0</v>
      </c>
      <c r="N116" s="81"/>
      <c r="O116" s="13">
        <v>0</v>
      </c>
      <c r="P116" s="13">
        <v>0</v>
      </c>
      <c r="Q116" s="32">
        <v>0</v>
      </c>
    </row>
    <row r="117" spans="1:17" ht="12.75">
      <c r="A117" s="11">
        <v>4234</v>
      </c>
      <c r="B117" s="14" t="s">
        <v>264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16"/>
      <c r="M117" s="80">
        <v>0</v>
      </c>
      <c r="N117" s="81"/>
      <c r="O117" s="13">
        <v>0</v>
      </c>
      <c r="P117" s="13">
        <v>0</v>
      </c>
      <c r="Q117" s="32">
        <v>0</v>
      </c>
    </row>
    <row r="118" spans="1:17" ht="12.75">
      <c r="A118" s="11">
        <v>424</v>
      </c>
      <c r="B118" s="14" t="s">
        <v>265</v>
      </c>
      <c r="C118" s="15"/>
      <c r="D118" s="15"/>
      <c r="E118" s="15"/>
      <c r="F118" s="15"/>
      <c r="G118" s="15"/>
      <c r="H118" s="15"/>
      <c r="I118" s="15"/>
      <c r="J118" s="15"/>
      <c r="K118" s="15"/>
      <c r="L118" s="16"/>
      <c r="M118" s="80">
        <v>0</v>
      </c>
      <c r="N118" s="81"/>
      <c r="O118" s="13">
        <v>0</v>
      </c>
      <c r="P118" s="13">
        <v>0</v>
      </c>
      <c r="Q118" s="32">
        <v>0</v>
      </c>
    </row>
    <row r="119" spans="1:17" ht="12.75">
      <c r="A119" s="11">
        <v>4241</v>
      </c>
      <c r="B119" s="14" t="s">
        <v>266</v>
      </c>
      <c r="C119" s="15"/>
      <c r="D119" s="15"/>
      <c r="E119" s="15"/>
      <c r="F119" s="15"/>
      <c r="G119" s="15"/>
      <c r="H119" s="15"/>
      <c r="I119" s="15"/>
      <c r="J119" s="15"/>
      <c r="K119" s="15"/>
      <c r="L119" s="16"/>
      <c r="M119" s="80">
        <v>0</v>
      </c>
      <c r="N119" s="81"/>
      <c r="O119" s="13">
        <v>0</v>
      </c>
      <c r="P119" s="13">
        <v>0</v>
      </c>
      <c r="Q119" s="32">
        <v>0</v>
      </c>
    </row>
    <row r="120" spans="1:17" ht="12.75">
      <c r="A120" s="11">
        <v>4242</v>
      </c>
      <c r="B120" s="14" t="s">
        <v>267</v>
      </c>
      <c r="C120" s="15"/>
      <c r="D120" s="15"/>
      <c r="E120" s="15"/>
      <c r="F120" s="15"/>
      <c r="G120" s="15"/>
      <c r="H120" s="15"/>
      <c r="I120" s="15"/>
      <c r="J120" s="15"/>
      <c r="K120" s="15"/>
      <c r="L120" s="16"/>
      <c r="M120" s="75">
        <v>0</v>
      </c>
      <c r="N120" s="76"/>
      <c r="O120" s="13">
        <v>0</v>
      </c>
      <c r="P120" s="13">
        <v>0</v>
      </c>
      <c r="Q120" s="32">
        <v>0</v>
      </c>
    </row>
    <row r="121" spans="1:17" ht="12.75">
      <c r="A121" s="11">
        <v>4243</v>
      </c>
      <c r="B121" s="14" t="s">
        <v>268</v>
      </c>
      <c r="C121" s="15"/>
      <c r="D121" s="15"/>
      <c r="E121" s="15"/>
      <c r="F121" s="15"/>
      <c r="G121" s="15"/>
      <c r="H121" s="15"/>
      <c r="I121" s="15"/>
      <c r="J121" s="15"/>
      <c r="K121" s="15"/>
      <c r="L121" s="16"/>
      <c r="M121" s="80">
        <v>0</v>
      </c>
      <c r="N121" s="81"/>
      <c r="O121" s="13">
        <v>0</v>
      </c>
      <c r="P121" s="13">
        <v>0</v>
      </c>
      <c r="Q121" s="32">
        <v>0</v>
      </c>
    </row>
    <row r="122" spans="1:17" ht="12.75">
      <c r="A122" s="11">
        <v>4244</v>
      </c>
      <c r="B122" s="14" t="s">
        <v>269</v>
      </c>
      <c r="C122" s="15"/>
      <c r="D122" s="15"/>
      <c r="E122" s="15"/>
      <c r="F122" s="15"/>
      <c r="G122" s="15"/>
      <c r="H122" s="15"/>
      <c r="I122" s="15"/>
      <c r="J122" s="15"/>
      <c r="K122" s="15"/>
      <c r="L122" s="16"/>
      <c r="M122" s="75">
        <v>0</v>
      </c>
      <c r="N122" s="76"/>
      <c r="O122" s="13">
        <v>0</v>
      </c>
      <c r="P122" s="13">
        <v>0</v>
      </c>
      <c r="Q122" s="32">
        <v>0</v>
      </c>
    </row>
    <row r="123" spans="1:17" ht="12.75">
      <c r="A123" s="11">
        <v>425</v>
      </c>
      <c r="B123" s="14" t="s">
        <v>270</v>
      </c>
      <c r="C123" s="15"/>
      <c r="D123" s="15"/>
      <c r="E123" s="15"/>
      <c r="F123" s="15"/>
      <c r="G123" s="15"/>
      <c r="H123" s="15"/>
      <c r="I123" s="15"/>
      <c r="J123" s="15"/>
      <c r="K123" s="15"/>
      <c r="L123" s="16"/>
      <c r="M123" s="80">
        <v>0</v>
      </c>
      <c r="N123" s="81"/>
      <c r="O123" s="13">
        <v>0</v>
      </c>
      <c r="P123" s="13">
        <v>0</v>
      </c>
      <c r="Q123" s="32">
        <v>0</v>
      </c>
    </row>
    <row r="124" spans="1:17" ht="12.75">
      <c r="A124" s="11">
        <v>4251</v>
      </c>
      <c r="B124" s="14" t="s">
        <v>271</v>
      </c>
      <c r="C124" s="15"/>
      <c r="D124" s="15"/>
      <c r="E124" s="15"/>
      <c r="F124" s="15"/>
      <c r="G124" s="15"/>
      <c r="H124" s="15"/>
      <c r="I124" s="15"/>
      <c r="J124" s="15"/>
      <c r="K124" s="15"/>
      <c r="L124" s="16"/>
      <c r="M124" s="80">
        <v>0</v>
      </c>
      <c r="N124" s="81"/>
      <c r="O124" s="13">
        <v>0</v>
      </c>
      <c r="P124" s="13">
        <v>0</v>
      </c>
      <c r="Q124" s="32">
        <v>0</v>
      </c>
    </row>
    <row r="125" spans="1:17" ht="12.75">
      <c r="A125" s="11">
        <v>4252</v>
      </c>
      <c r="B125" s="14" t="s">
        <v>272</v>
      </c>
      <c r="C125" s="15"/>
      <c r="D125" s="15"/>
      <c r="E125" s="15"/>
      <c r="F125" s="15"/>
      <c r="G125" s="15"/>
      <c r="H125" s="15"/>
      <c r="I125" s="15"/>
      <c r="J125" s="15"/>
      <c r="K125" s="15"/>
      <c r="L125" s="16"/>
      <c r="M125" s="88">
        <v>0</v>
      </c>
      <c r="N125" s="88"/>
      <c r="O125" s="13">
        <v>0</v>
      </c>
      <c r="P125" s="13">
        <v>0</v>
      </c>
      <c r="Q125" s="32">
        <v>0</v>
      </c>
    </row>
    <row r="126" spans="1:17" ht="12.75">
      <c r="A126" s="11">
        <v>426</v>
      </c>
      <c r="B126" s="14" t="s">
        <v>273</v>
      </c>
      <c r="C126" s="15"/>
      <c r="D126" s="15"/>
      <c r="E126" s="15"/>
      <c r="F126" s="15"/>
      <c r="G126" s="15"/>
      <c r="H126" s="15"/>
      <c r="I126" s="15"/>
      <c r="J126" s="15"/>
      <c r="K126" s="15"/>
      <c r="L126" s="16"/>
      <c r="M126" s="88">
        <v>0</v>
      </c>
      <c r="N126" s="88"/>
      <c r="O126" s="13">
        <v>0</v>
      </c>
      <c r="P126" s="13">
        <v>0</v>
      </c>
      <c r="Q126" s="32">
        <v>0</v>
      </c>
    </row>
    <row r="127" spans="1:17" ht="12.75">
      <c r="A127" s="11">
        <v>4261</v>
      </c>
      <c r="B127" s="14" t="s">
        <v>274</v>
      </c>
      <c r="C127" s="15"/>
      <c r="D127" s="15"/>
      <c r="E127" s="15"/>
      <c r="F127" s="15"/>
      <c r="G127" s="15"/>
      <c r="H127" s="15"/>
      <c r="I127" s="15"/>
      <c r="J127" s="15"/>
      <c r="K127" s="15"/>
      <c r="L127" s="16"/>
      <c r="M127" s="88">
        <v>0</v>
      </c>
      <c r="N127" s="88"/>
      <c r="O127" s="13">
        <v>0</v>
      </c>
      <c r="P127" s="13">
        <v>0</v>
      </c>
      <c r="Q127" s="32">
        <v>0</v>
      </c>
    </row>
    <row r="128" spans="1:17" ht="12.75">
      <c r="A128" s="11">
        <v>4262</v>
      </c>
      <c r="B128" s="14" t="s">
        <v>275</v>
      </c>
      <c r="C128" s="15"/>
      <c r="D128" s="15"/>
      <c r="E128" s="15"/>
      <c r="F128" s="15"/>
      <c r="G128" s="15"/>
      <c r="H128" s="15"/>
      <c r="I128" s="15"/>
      <c r="J128" s="15"/>
      <c r="K128" s="15"/>
      <c r="L128" s="16"/>
      <c r="M128" s="88">
        <v>0</v>
      </c>
      <c r="N128" s="88"/>
      <c r="O128" s="13">
        <v>0</v>
      </c>
      <c r="P128" s="13">
        <v>0</v>
      </c>
      <c r="Q128" s="32">
        <v>0</v>
      </c>
    </row>
    <row r="129" spans="1:17" ht="12.75">
      <c r="A129" s="11">
        <v>4263</v>
      </c>
      <c r="B129" s="14" t="s">
        <v>276</v>
      </c>
      <c r="C129" s="15"/>
      <c r="D129" s="15"/>
      <c r="E129" s="15"/>
      <c r="F129" s="15"/>
      <c r="G129" s="15"/>
      <c r="H129" s="15"/>
      <c r="I129" s="15"/>
      <c r="J129" s="15"/>
      <c r="K129" s="15"/>
      <c r="L129" s="16"/>
      <c r="M129" s="88">
        <v>0</v>
      </c>
      <c r="N129" s="88"/>
      <c r="O129" s="13">
        <v>0</v>
      </c>
      <c r="P129" s="13">
        <v>0</v>
      </c>
      <c r="Q129" s="32">
        <v>0</v>
      </c>
    </row>
    <row r="130" spans="1:17" ht="12.75">
      <c r="A130" s="11">
        <v>4264</v>
      </c>
      <c r="B130" s="14" t="s">
        <v>277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6"/>
      <c r="M130" s="88">
        <v>0</v>
      </c>
      <c r="N130" s="88"/>
      <c r="O130" s="13">
        <v>0</v>
      </c>
      <c r="P130" s="13">
        <v>0</v>
      </c>
      <c r="Q130" s="32">
        <v>0</v>
      </c>
    </row>
  </sheetData>
  <sheetProtection/>
  <mergeCells count="132">
    <mergeCell ref="A5:B5"/>
    <mergeCell ref="A4:B4"/>
    <mergeCell ref="A3:B3"/>
    <mergeCell ref="A2:B2"/>
    <mergeCell ref="A1:B1"/>
    <mergeCell ref="M71:N71"/>
    <mergeCell ref="M65:N65"/>
    <mergeCell ref="M66:N66"/>
    <mergeCell ref="M67:N67"/>
    <mergeCell ref="M68:N68"/>
    <mergeCell ref="M72:N72"/>
    <mergeCell ref="M73:N73"/>
    <mergeCell ref="M130:N130"/>
    <mergeCell ref="M129:N129"/>
    <mergeCell ref="M128:N128"/>
    <mergeCell ref="M127:N127"/>
    <mergeCell ref="M126:N126"/>
    <mergeCell ref="M125:N125"/>
    <mergeCell ref="M74:N74"/>
    <mergeCell ref="M78:N78"/>
    <mergeCell ref="M69:N69"/>
    <mergeCell ref="M70:N70"/>
    <mergeCell ref="M62:N62"/>
    <mergeCell ref="M63:N63"/>
    <mergeCell ref="M64:N64"/>
    <mergeCell ref="M30:N30"/>
    <mergeCell ref="M31:N31"/>
    <mergeCell ref="M52:N52"/>
    <mergeCell ref="M58:N58"/>
    <mergeCell ref="M50:N50"/>
    <mergeCell ref="M51:N51"/>
    <mergeCell ref="M47:N47"/>
    <mergeCell ref="M53:N53"/>
    <mergeCell ref="M54:N54"/>
    <mergeCell ref="M55:N55"/>
    <mergeCell ref="M36:N36"/>
    <mergeCell ref="M37:N37"/>
    <mergeCell ref="M38:N38"/>
    <mergeCell ref="M39:N39"/>
    <mergeCell ref="M40:N40"/>
    <mergeCell ref="M41:N41"/>
    <mergeCell ref="M11:N11"/>
    <mergeCell ref="M12:N12"/>
    <mergeCell ref="M75:N75"/>
    <mergeCell ref="M76:N76"/>
    <mergeCell ref="M77:N77"/>
    <mergeCell ref="M61:N61"/>
    <mergeCell ref="M56:N56"/>
    <mergeCell ref="M57:N57"/>
    <mergeCell ref="M46:N46"/>
    <mergeCell ref="M79:N79"/>
    <mergeCell ref="M80:N80"/>
    <mergeCell ref="M81:N81"/>
    <mergeCell ref="M82:N82"/>
    <mergeCell ref="M83:N83"/>
    <mergeCell ref="M84:N84"/>
    <mergeCell ref="M85:N85"/>
    <mergeCell ref="M86:N86"/>
    <mergeCell ref="M87:N87"/>
    <mergeCell ref="M88:N88"/>
    <mergeCell ref="M89:N89"/>
    <mergeCell ref="M90:N90"/>
    <mergeCell ref="M91:N91"/>
    <mergeCell ref="M92:N92"/>
    <mergeCell ref="M93:N93"/>
    <mergeCell ref="M94:N94"/>
    <mergeCell ref="M95:N95"/>
    <mergeCell ref="M96:N96"/>
    <mergeCell ref="M108:N108"/>
    <mergeCell ref="M97:N97"/>
    <mergeCell ref="M98:N98"/>
    <mergeCell ref="M99:N99"/>
    <mergeCell ref="M100:N100"/>
    <mergeCell ref="M101:N101"/>
    <mergeCell ref="M102:N102"/>
    <mergeCell ref="M120:N120"/>
    <mergeCell ref="M109:N109"/>
    <mergeCell ref="M110:N110"/>
    <mergeCell ref="M111:N111"/>
    <mergeCell ref="M112:N112"/>
    <mergeCell ref="M113:N113"/>
    <mergeCell ref="M114:N114"/>
    <mergeCell ref="M115:N115"/>
    <mergeCell ref="M116:N116"/>
    <mergeCell ref="M117:N117"/>
    <mergeCell ref="M118:N118"/>
    <mergeCell ref="M119:N119"/>
    <mergeCell ref="M103:N103"/>
    <mergeCell ref="M104:N104"/>
    <mergeCell ref="M105:N105"/>
    <mergeCell ref="M106:N106"/>
    <mergeCell ref="M107:N107"/>
    <mergeCell ref="M121:N121"/>
    <mergeCell ref="M122:N122"/>
    <mergeCell ref="M123:N123"/>
    <mergeCell ref="M124:N124"/>
    <mergeCell ref="M13:N13"/>
    <mergeCell ref="M15:N15"/>
    <mergeCell ref="M16:N16"/>
    <mergeCell ref="M28:N28"/>
    <mergeCell ref="M59:N59"/>
    <mergeCell ref="M60:N60"/>
    <mergeCell ref="M14:N14"/>
    <mergeCell ref="M48:N48"/>
    <mergeCell ref="M49:N49"/>
    <mergeCell ref="M42:N42"/>
    <mergeCell ref="M43:N43"/>
    <mergeCell ref="M44:N44"/>
    <mergeCell ref="M45:N45"/>
    <mergeCell ref="M25:N25"/>
    <mergeCell ref="M21:N21"/>
    <mergeCell ref="M22:N22"/>
    <mergeCell ref="M18:N18"/>
    <mergeCell ref="M32:N32"/>
    <mergeCell ref="A10:L10"/>
    <mergeCell ref="M10:N10"/>
    <mergeCell ref="M27:N27"/>
    <mergeCell ref="M17:N17"/>
    <mergeCell ref="M19:N19"/>
    <mergeCell ref="M20:N20"/>
    <mergeCell ref="M23:N23"/>
    <mergeCell ref="M24:N24"/>
    <mergeCell ref="M34:N34"/>
    <mergeCell ref="M35:N35"/>
    <mergeCell ref="A6:P6"/>
    <mergeCell ref="A7:P7"/>
    <mergeCell ref="A8:P8"/>
    <mergeCell ref="A9:L9"/>
    <mergeCell ref="M9:N9"/>
    <mergeCell ref="M33:N33"/>
    <mergeCell ref="M26:N26"/>
    <mergeCell ref="M29:N29"/>
  </mergeCells>
  <printOptions/>
  <pageMargins left="0.7" right="0.7" top="0.75" bottom="0.75" header="0.3" footer="0.3"/>
  <pageSetup horizontalDpi="600" verticalDpi="600" orientation="landscape" paperSize="9" r:id="rId1"/>
  <ignoredErrors>
    <ignoredError sqref="M10:Q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V75"/>
  <sheetViews>
    <sheetView zoomScalePageLayoutView="0" workbookViewId="0" topLeftCell="A45">
      <selection activeCell="M24" sqref="M24:V25"/>
    </sheetView>
  </sheetViews>
  <sheetFormatPr defaultColWidth="9.140625" defaultRowHeight="12.75"/>
  <sheetData>
    <row r="1" spans="1:4" ht="12.75">
      <c r="A1" s="49" t="s">
        <v>0</v>
      </c>
      <c r="B1" s="49"/>
      <c r="C1" s="38" t="s">
        <v>1</v>
      </c>
      <c r="D1" s="39">
        <v>45400.60504109954</v>
      </c>
    </row>
    <row r="2" spans="1:4" ht="12.75">
      <c r="A2" s="49" t="s">
        <v>2</v>
      </c>
      <c r="B2" s="49"/>
      <c r="C2" s="38" t="s">
        <v>3</v>
      </c>
      <c r="D2" s="40">
        <v>45400.60504109954</v>
      </c>
    </row>
    <row r="3" spans="1:2" ht="12.75">
      <c r="A3" s="49" t="s">
        <v>4</v>
      </c>
      <c r="B3" s="49"/>
    </row>
    <row r="4" spans="1:2" ht="12.75">
      <c r="A4" s="49" t="s">
        <v>5</v>
      </c>
      <c r="B4" s="49"/>
    </row>
    <row r="5" spans="1:2" ht="12.75">
      <c r="A5" s="49" t="s">
        <v>6</v>
      </c>
      <c r="B5" s="49"/>
    </row>
    <row r="6" spans="1:21" s="41" customFormat="1" ht="18">
      <c r="A6" s="113" t="s">
        <v>303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</row>
    <row r="7" spans="1:21" ht="12.75">
      <c r="A7" s="112" t="s">
        <v>283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</row>
    <row r="8" spans="1:22" ht="12.75">
      <c r="A8" s="53" t="s">
        <v>288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</row>
    <row r="14" spans="1:22" ht="12.75">
      <c r="A14" s="111" t="s">
        <v>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111" t="s">
        <v>304</v>
      </c>
      <c r="N14" s="49"/>
      <c r="O14" s="111" t="s">
        <v>305</v>
      </c>
      <c r="P14" s="49"/>
      <c r="Q14" s="111" t="s">
        <v>306</v>
      </c>
      <c r="R14" s="49"/>
      <c r="S14" s="111" t="s">
        <v>9</v>
      </c>
      <c r="T14" s="49"/>
      <c r="U14" s="111" t="s">
        <v>10</v>
      </c>
      <c r="V14" s="49"/>
    </row>
    <row r="15" spans="1:22" ht="12.75">
      <c r="A15" s="111" t="s">
        <v>307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111" t="s">
        <v>12</v>
      </c>
      <c r="N15" s="49"/>
      <c r="O15" s="111" t="s">
        <v>13</v>
      </c>
      <c r="P15" s="49"/>
      <c r="Q15" s="111" t="s">
        <v>14</v>
      </c>
      <c r="R15" s="49"/>
      <c r="S15" s="111" t="s">
        <v>15</v>
      </c>
      <c r="T15" s="49"/>
      <c r="U15" s="111" t="s">
        <v>16</v>
      </c>
      <c r="V15" s="49"/>
    </row>
    <row r="16" spans="1:22" ht="12.75">
      <c r="A16" s="104" t="s">
        <v>308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6">
        <f>M17+M24+M26+M36+M42</f>
        <v>375066.39</v>
      </c>
      <c r="N16" s="105"/>
      <c r="O16" s="106">
        <f>O17+O24+O26+O36+O42</f>
        <v>474056</v>
      </c>
      <c r="P16" s="105"/>
      <c r="Q16" s="106">
        <f>Q17+Q24+Q26+Q36+Q42</f>
        <v>470351.19999999995</v>
      </c>
      <c r="R16" s="105"/>
      <c r="S16" s="107">
        <f>Q16/M16</f>
        <v>1.2540478500352963</v>
      </c>
      <c r="T16" s="108"/>
      <c r="U16" s="107">
        <f>Q16/O16</f>
        <v>0.9921848895489139</v>
      </c>
      <c r="V16" s="108"/>
    </row>
    <row r="17" spans="1:22" ht="12.75">
      <c r="A17" s="95" t="s">
        <v>33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6">
        <f>M18+M19+M20+M21+M22+M23</f>
        <v>295636.01</v>
      </c>
      <c r="N17" s="91"/>
      <c r="O17" s="96">
        <f>O18+O19+O20+O21+O22+O23</f>
        <v>387356</v>
      </c>
      <c r="P17" s="91"/>
      <c r="Q17" s="96">
        <f>Q18+Q19+Q20+Q21+Q22+Q23</f>
        <v>386415.99</v>
      </c>
      <c r="R17" s="91"/>
      <c r="S17" s="97">
        <f>Q17/M17</f>
        <v>1.3070667203227373</v>
      </c>
      <c r="T17" s="94"/>
      <c r="U17" s="97">
        <f>Q17/O17</f>
        <v>0.9975732659362446</v>
      </c>
      <c r="V17" s="94"/>
    </row>
    <row r="18" spans="1:22" ht="12.75">
      <c r="A18" s="90" t="s">
        <v>34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2">
        <v>295636.01</v>
      </c>
      <c r="N18" s="91"/>
      <c r="O18" s="92">
        <v>387356</v>
      </c>
      <c r="P18" s="91"/>
      <c r="Q18" s="92">
        <v>386415.99</v>
      </c>
      <c r="R18" s="91"/>
      <c r="S18" s="93">
        <f>Q18/M18</f>
        <v>1.3070667203227373</v>
      </c>
      <c r="T18" s="94"/>
      <c r="U18" s="93">
        <f>Q18/O18</f>
        <v>0.9975732659362446</v>
      </c>
      <c r="V18" s="94"/>
    </row>
    <row r="19" spans="1:22" ht="12.75">
      <c r="A19" s="90" t="s">
        <v>309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2"/>
      <c r="N19" s="91"/>
      <c r="O19" s="92"/>
      <c r="P19" s="91"/>
      <c r="Q19" s="92"/>
      <c r="R19" s="91"/>
      <c r="S19" s="93"/>
      <c r="T19" s="94"/>
      <c r="U19" s="93"/>
      <c r="V19" s="94"/>
    </row>
    <row r="20" spans="1:22" ht="12.75">
      <c r="A20" s="90" t="s">
        <v>310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2"/>
      <c r="N20" s="91"/>
      <c r="O20" s="92"/>
      <c r="P20" s="91"/>
      <c r="Q20" s="92"/>
      <c r="R20" s="91"/>
      <c r="S20" s="93"/>
      <c r="T20" s="94"/>
      <c r="U20" s="93"/>
      <c r="V20" s="94"/>
    </row>
    <row r="21" spans="1:22" ht="12.75">
      <c r="A21" s="90" t="s">
        <v>35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2"/>
      <c r="N21" s="91"/>
      <c r="O21" s="92"/>
      <c r="P21" s="91"/>
      <c r="Q21" s="92"/>
      <c r="R21" s="91"/>
      <c r="S21" s="93"/>
      <c r="T21" s="94"/>
      <c r="U21" s="93"/>
      <c r="V21" s="94"/>
    </row>
    <row r="22" spans="1:22" ht="12.75">
      <c r="A22" s="90" t="s">
        <v>311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2"/>
      <c r="N22" s="91"/>
      <c r="O22" s="92"/>
      <c r="P22" s="91"/>
      <c r="Q22" s="92"/>
      <c r="R22" s="91"/>
      <c r="S22" s="93"/>
      <c r="T22" s="94"/>
      <c r="U22" s="93"/>
      <c r="V22" s="94"/>
    </row>
    <row r="23" spans="1:22" ht="12.75">
      <c r="A23" s="90" t="s">
        <v>312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2"/>
      <c r="N23" s="91"/>
      <c r="O23" s="92"/>
      <c r="P23" s="91"/>
      <c r="Q23" s="92"/>
      <c r="R23" s="91"/>
      <c r="S23" s="93"/>
      <c r="T23" s="94"/>
      <c r="U23" s="93"/>
      <c r="V23" s="94"/>
    </row>
    <row r="24" spans="1:22" ht="12.75">
      <c r="A24" s="101" t="s">
        <v>36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96">
        <v>77148.74</v>
      </c>
      <c r="N24" s="91"/>
      <c r="O24" s="96">
        <v>84800</v>
      </c>
      <c r="P24" s="91"/>
      <c r="Q24" s="96">
        <v>81822.77</v>
      </c>
      <c r="R24" s="91"/>
      <c r="S24" s="97">
        <f>Q24/M24</f>
        <v>1.060584657636664</v>
      </c>
      <c r="T24" s="94"/>
      <c r="U24" s="97">
        <f>Q24/O24</f>
        <v>0.9648911556603774</v>
      </c>
      <c r="V24" s="94"/>
    </row>
    <row r="25" spans="1:22" ht="12.75">
      <c r="A25" s="98" t="s">
        <v>37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92">
        <v>77148.74</v>
      </c>
      <c r="N25" s="91"/>
      <c r="O25" s="92">
        <v>84800</v>
      </c>
      <c r="P25" s="91"/>
      <c r="Q25" s="92">
        <v>81822.77</v>
      </c>
      <c r="R25" s="91"/>
      <c r="S25" s="93">
        <f>Q25/M25</f>
        <v>1.060584657636664</v>
      </c>
      <c r="T25" s="94"/>
      <c r="U25" s="93">
        <f>Q25/O25</f>
        <v>0.9648911556603774</v>
      </c>
      <c r="V25" s="94"/>
    </row>
    <row r="26" spans="1:22" ht="12.75">
      <c r="A26" s="95" t="s">
        <v>313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6">
        <f>SUM(M27:N35)</f>
        <v>0</v>
      </c>
      <c r="N26" s="91"/>
      <c r="O26" s="96">
        <f>SUM(O27:P35)</f>
        <v>300</v>
      </c>
      <c r="P26" s="91"/>
      <c r="Q26" s="96">
        <f>SUM(Q27:R35)</f>
        <v>300.23</v>
      </c>
      <c r="R26" s="91"/>
      <c r="S26" s="97">
        <v>0</v>
      </c>
      <c r="T26" s="94"/>
      <c r="U26" s="97">
        <f>Q26/O26</f>
        <v>1.0007666666666668</v>
      </c>
      <c r="V26" s="94"/>
    </row>
    <row r="27" spans="1:22" ht="12.75">
      <c r="A27" s="90" t="s">
        <v>314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2"/>
      <c r="N27" s="91"/>
      <c r="O27" s="92"/>
      <c r="P27" s="91"/>
      <c r="Q27" s="92"/>
      <c r="R27" s="91"/>
      <c r="S27" s="93"/>
      <c r="T27" s="94"/>
      <c r="U27" s="93"/>
      <c r="V27" s="94"/>
    </row>
    <row r="28" spans="1:22" ht="12.75">
      <c r="A28" s="90" t="s">
        <v>315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2"/>
      <c r="N28" s="91"/>
      <c r="O28" s="92"/>
      <c r="P28" s="91"/>
      <c r="Q28" s="92"/>
      <c r="R28" s="91"/>
      <c r="S28" s="93"/>
      <c r="T28" s="94"/>
      <c r="U28" s="93"/>
      <c r="V28" s="94"/>
    </row>
    <row r="29" spans="1:22" ht="12.75">
      <c r="A29" s="90" t="s">
        <v>316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2"/>
      <c r="N29" s="91"/>
      <c r="O29" s="92"/>
      <c r="P29" s="91"/>
      <c r="Q29" s="92"/>
      <c r="R29" s="91"/>
      <c r="S29" s="93"/>
      <c r="T29" s="94"/>
      <c r="U29" s="93"/>
      <c r="V29" s="94"/>
    </row>
    <row r="30" spans="1:22" ht="12.75">
      <c r="A30" s="90" t="s">
        <v>317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2"/>
      <c r="N30" s="91"/>
      <c r="O30" s="92"/>
      <c r="P30" s="91"/>
      <c r="Q30" s="92"/>
      <c r="R30" s="91"/>
      <c r="S30" s="93"/>
      <c r="T30" s="94"/>
      <c r="U30" s="93"/>
      <c r="V30" s="94"/>
    </row>
    <row r="31" spans="1:22" ht="12.75">
      <c r="A31" s="90" t="s">
        <v>318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2"/>
      <c r="N31" s="91"/>
      <c r="O31" s="92"/>
      <c r="P31" s="91"/>
      <c r="Q31" s="92"/>
      <c r="R31" s="91"/>
      <c r="S31" s="93"/>
      <c r="T31" s="94"/>
      <c r="U31" s="93"/>
      <c r="V31" s="94"/>
    </row>
    <row r="32" spans="1:22" ht="12.75">
      <c r="A32" s="90" t="s">
        <v>319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2"/>
      <c r="N32" s="91"/>
      <c r="O32" s="92"/>
      <c r="P32" s="91"/>
      <c r="Q32" s="92"/>
      <c r="R32" s="91"/>
      <c r="S32" s="93"/>
      <c r="T32" s="94"/>
      <c r="U32" s="93"/>
      <c r="V32" s="94"/>
    </row>
    <row r="33" spans="1:22" ht="12.75">
      <c r="A33" s="90" t="s">
        <v>320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2">
        <v>0</v>
      </c>
      <c r="N33" s="91"/>
      <c r="O33" s="92">
        <v>300</v>
      </c>
      <c r="P33" s="91"/>
      <c r="Q33" s="92">
        <v>300.23</v>
      </c>
      <c r="R33" s="91"/>
      <c r="S33" s="93">
        <v>0</v>
      </c>
      <c r="T33" s="94"/>
      <c r="U33" s="93">
        <f>Q33/O33</f>
        <v>1.0007666666666668</v>
      </c>
      <c r="V33" s="94"/>
    </row>
    <row r="34" spans="1:22" ht="12.75">
      <c r="A34" s="90" t="s">
        <v>321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2"/>
      <c r="N34" s="91"/>
      <c r="O34" s="92"/>
      <c r="P34" s="91"/>
      <c r="Q34" s="92"/>
      <c r="R34" s="91"/>
      <c r="S34" s="93"/>
      <c r="T34" s="94"/>
      <c r="U34" s="93"/>
      <c r="V34" s="94"/>
    </row>
    <row r="35" spans="1:22" ht="12.75">
      <c r="A35" s="90" t="s">
        <v>322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2"/>
      <c r="N35" s="91"/>
      <c r="O35" s="92"/>
      <c r="P35" s="91"/>
      <c r="Q35" s="92"/>
      <c r="R35" s="91"/>
      <c r="S35" s="93"/>
      <c r="T35" s="94"/>
      <c r="U35" s="93"/>
      <c r="V35" s="94"/>
    </row>
    <row r="36" spans="1:22" ht="12.75">
      <c r="A36" s="95" t="s">
        <v>38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6">
        <f>SUM(M37:N41)</f>
        <v>1685.58</v>
      </c>
      <c r="N36" s="91"/>
      <c r="O36" s="96">
        <f>SUM(O37:P41)</f>
        <v>930</v>
      </c>
      <c r="P36" s="91"/>
      <c r="Q36" s="96">
        <f>SUM(Q37:R41)</f>
        <v>1148.6</v>
      </c>
      <c r="R36" s="91"/>
      <c r="S36" s="97">
        <f>0</f>
        <v>0</v>
      </c>
      <c r="T36" s="94"/>
      <c r="U36" s="97">
        <f>Q36/O36</f>
        <v>1.23505376344086</v>
      </c>
      <c r="V36" s="94"/>
    </row>
    <row r="37" spans="1:22" ht="12.75">
      <c r="A37" s="90" t="s">
        <v>39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2"/>
      <c r="N37" s="91"/>
      <c r="O37" s="92"/>
      <c r="P37" s="91"/>
      <c r="Q37" s="92"/>
      <c r="R37" s="91"/>
      <c r="S37" s="93"/>
      <c r="T37" s="94"/>
      <c r="U37" s="93"/>
      <c r="V37" s="94"/>
    </row>
    <row r="38" spans="1:22" ht="12.75">
      <c r="A38" s="90" t="s">
        <v>323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2"/>
      <c r="N38" s="91"/>
      <c r="O38" s="92"/>
      <c r="P38" s="91"/>
      <c r="Q38" s="92"/>
      <c r="R38" s="91"/>
      <c r="S38" s="93"/>
      <c r="T38" s="94"/>
      <c r="U38" s="93"/>
      <c r="V38" s="94"/>
    </row>
    <row r="39" spans="1:22" ht="12.75">
      <c r="A39" s="90" t="s">
        <v>324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2"/>
      <c r="N39" s="91"/>
      <c r="O39" s="92"/>
      <c r="P39" s="91"/>
      <c r="Q39" s="92"/>
      <c r="R39" s="91"/>
      <c r="S39" s="93"/>
      <c r="T39" s="94"/>
      <c r="U39" s="93"/>
      <c r="V39" s="94"/>
    </row>
    <row r="40" spans="1:22" ht="12.75">
      <c r="A40" s="90" t="s">
        <v>40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2">
        <v>1685.58</v>
      </c>
      <c r="N40" s="91"/>
      <c r="O40" s="92">
        <v>930</v>
      </c>
      <c r="P40" s="91"/>
      <c r="Q40" s="92">
        <v>1148.6</v>
      </c>
      <c r="R40" s="91"/>
      <c r="S40" s="93">
        <f>0</f>
        <v>0</v>
      </c>
      <c r="T40" s="94"/>
      <c r="U40" s="93">
        <f>Q40/O40</f>
        <v>1.23505376344086</v>
      </c>
      <c r="V40" s="94"/>
    </row>
    <row r="41" spans="1:22" ht="12.75">
      <c r="A41" s="90" t="s">
        <v>41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2"/>
      <c r="N41" s="91"/>
      <c r="O41" s="92"/>
      <c r="P41" s="91"/>
      <c r="Q41" s="92"/>
      <c r="R41" s="91"/>
      <c r="S41" s="93"/>
      <c r="T41" s="94"/>
      <c r="U41" s="93"/>
      <c r="V41" s="94"/>
    </row>
    <row r="42" spans="1:22" ht="12.75">
      <c r="A42" s="95" t="s">
        <v>43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6">
        <f>SUM(M43:N45)</f>
        <v>596.06</v>
      </c>
      <c r="N42" s="91"/>
      <c r="O42" s="96">
        <f>SUM(O43:P45)</f>
        <v>670</v>
      </c>
      <c r="P42" s="91"/>
      <c r="Q42" s="96">
        <f>SUM(Q43:R45)</f>
        <v>663.61</v>
      </c>
      <c r="R42" s="91"/>
      <c r="S42" s="110">
        <v>0</v>
      </c>
      <c r="T42" s="91"/>
      <c r="U42" s="97">
        <f>Q42/O42</f>
        <v>0.9904626865671642</v>
      </c>
      <c r="V42" s="94"/>
    </row>
    <row r="43" spans="1:22" ht="12.75">
      <c r="A43" s="90" t="s">
        <v>325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2"/>
      <c r="N43" s="91"/>
      <c r="O43" s="92"/>
      <c r="P43" s="91"/>
      <c r="Q43" s="92"/>
      <c r="R43" s="91"/>
      <c r="S43" s="109"/>
      <c r="T43" s="91"/>
      <c r="U43" s="109"/>
      <c r="V43" s="91"/>
    </row>
    <row r="44" spans="1:22" ht="12.75">
      <c r="A44" s="90" t="s">
        <v>326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2">
        <v>596.06</v>
      </c>
      <c r="N44" s="91"/>
      <c r="O44" s="92">
        <v>670</v>
      </c>
      <c r="P44" s="91"/>
      <c r="Q44" s="92">
        <v>663.61</v>
      </c>
      <c r="R44" s="91"/>
      <c r="S44" s="109">
        <v>0</v>
      </c>
      <c r="T44" s="91"/>
      <c r="U44" s="93">
        <f>Q44/O44</f>
        <v>0.9904626865671642</v>
      </c>
      <c r="V44" s="94"/>
    </row>
    <row r="45" spans="1:22" ht="12.75">
      <c r="A45" s="90" t="s">
        <v>44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2"/>
      <c r="N45" s="91"/>
      <c r="O45" s="92"/>
      <c r="P45" s="91"/>
      <c r="Q45" s="92"/>
      <c r="R45" s="91"/>
      <c r="S45" s="109"/>
      <c r="T45" s="91"/>
      <c r="U45" s="93"/>
      <c r="V45" s="94"/>
    </row>
    <row r="46" spans="1:22" ht="12.75">
      <c r="A46" s="89" t="s">
        <v>2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89" t="s">
        <v>2</v>
      </c>
      <c r="N46" s="49"/>
      <c r="O46" s="89" t="s">
        <v>2</v>
      </c>
      <c r="P46" s="49"/>
      <c r="Q46" s="89" t="s">
        <v>2</v>
      </c>
      <c r="R46" s="49"/>
      <c r="S46" s="89" t="s">
        <v>2</v>
      </c>
      <c r="T46" s="49"/>
      <c r="U46" s="89" t="s">
        <v>2</v>
      </c>
      <c r="V46" s="49"/>
    </row>
    <row r="47" spans="1:22" ht="12.75">
      <c r="A47" s="104" t="s">
        <v>327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6">
        <f>M48+M55+M57+M64+M71</f>
        <v>382462.63</v>
      </c>
      <c r="N47" s="105"/>
      <c r="O47" s="106">
        <f>O48+O55+O57+O64+O71</f>
        <v>476343</v>
      </c>
      <c r="P47" s="105"/>
      <c r="Q47" s="106">
        <f>Q48+Q55+Q57+Q64+Q71</f>
        <v>471119.02</v>
      </c>
      <c r="R47" s="105"/>
      <c r="S47" s="107">
        <f>Q47/M47</f>
        <v>1.2318040588697516</v>
      </c>
      <c r="T47" s="108"/>
      <c r="U47" s="107">
        <f>Q47/O47</f>
        <v>0.9890331546805559</v>
      </c>
      <c r="V47" s="108"/>
    </row>
    <row r="48" spans="1:22" ht="12.75">
      <c r="A48" s="95" t="s">
        <v>33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6">
        <f>M49+M50+M51+M52+M53+M54</f>
        <v>295636.01</v>
      </c>
      <c r="N48" s="91"/>
      <c r="O48" s="96">
        <f>O49+O50+O51+O52+O53+O54</f>
        <v>386883</v>
      </c>
      <c r="P48" s="91"/>
      <c r="Q48" s="96">
        <f>Q49+Q50+Q51+Q52+Q53+Q54</f>
        <v>386399.09</v>
      </c>
      <c r="R48" s="91"/>
      <c r="S48" s="97">
        <f>Q48/M48</f>
        <v>1.3070095554327092</v>
      </c>
      <c r="T48" s="94"/>
      <c r="U48" s="97">
        <f>Q48/O48</f>
        <v>0.998749208417015</v>
      </c>
      <c r="V48" s="94"/>
    </row>
    <row r="49" spans="1:22" ht="12.75">
      <c r="A49" s="90" t="s">
        <v>34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2">
        <v>295636.01</v>
      </c>
      <c r="N49" s="91"/>
      <c r="O49" s="92">
        <v>386883</v>
      </c>
      <c r="P49" s="91"/>
      <c r="Q49" s="92">
        <v>386399.09</v>
      </c>
      <c r="R49" s="91"/>
      <c r="S49" s="93">
        <f>Q49/M49</f>
        <v>1.3070095554327092</v>
      </c>
      <c r="T49" s="94"/>
      <c r="U49" s="93">
        <f>Q49/O49</f>
        <v>0.998749208417015</v>
      </c>
      <c r="V49" s="94"/>
    </row>
    <row r="50" spans="1:22" ht="12.75">
      <c r="A50" s="90" t="s">
        <v>309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2"/>
      <c r="N50" s="91"/>
      <c r="O50" s="92"/>
      <c r="P50" s="91"/>
      <c r="Q50" s="92"/>
      <c r="R50" s="91"/>
      <c r="S50" s="93"/>
      <c r="T50" s="94"/>
      <c r="U50" s="93"/>
      <c r="V50" s="94"/>
    </row>
    <row r="51" spans="1:22" ht="12.75">
      <c r="A51" s="90" t="s">
        <v>310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2"/>
      <c r="N51" s="91"/>
      <c r="O51" s="92"/>
      <c r="P51" s="91"/>
      <c r="Q51" s="92"/>
      <c r="R51" s="91"/>
      <c r="S51" s="93"/>
      <c r="T51" s="94"/>
      <c r="U51" s="93"/>
      <c r="V51" s="94"/>
    </row>
    <row r="52" spans="1:22" ht="12.75">
      <c r="A52" s="90" t="s">
        <v>35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2"/>
      <c r="N52" s="91"/>
      <c r="O52" s="92"/>
      <c r="P52" s="91"/>
      <c r="Q52" s="92"/>
      <c r="R52" s="91"/>
      <c r="S52" s="93"/>
      <c r="T52" s="94"/>
      <c r="U52" s="93"/>
      <c r="V52" s="94"/>
    </row>
    <row r="53" spans="1:22" ht="12.75">
      <c r="A53" s="90" t="s">
        <v>311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2"/>
      <c r="N53" s="91"/>
      <c r="O53" s="92"/>
      <c r="P53" s="91"/>
      <c r="Q53" s="92"/>
      <c r="R53" s="91"/>
      <c r="S53" s="93"/>
      <c r="T53" s="94"/>
      <c r="U53" s="93"/>
      <c r="V53" s="94"/>
    </row>
    <row r="54" spans="1:22" ht="12.75">
      <c r="A54" s="90" t="s">
        <v>312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2"/>
      <c r="N54" s="91"/>
      <c r="O54" s="92"/>
      <c r="P54" s="91"/>
      <c r="Q54" s="92"/>
      <c r="R54" s="91"/>
      <c r="S54" s="93"/>
      <c r="T54" s="94"/>
      <c r="U54" s="93"/>
      <c r="V54" s="94"/>
    </row>
    <row r="55" spans="1:22" ht="12.75">
      <c r="A55" s="101" t="s">
        <v>36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102">
        <v>86230.56</v>
      </c>
      <c r="N55" s="49"/>
      <c r="O55" s="102">
        <v>87860</v>
      </c>
      <c r="P55" s="49"/>
      <c r="Q55" s="102">
        <v>83162.49</v>
      </c>
      <c r="R55" s="49"/>
      <c r="S55" s="103">
        <f>Q55/M55</f>
        <v>0.9644201545252635</v>
      </c>
      <c r="T55" s="62"/>
      <c r="U55" s="103">
        <f>Q55/O55</f>
        <v>0.9465341452310495</v>
      </c>
      <c r="V55" s="62"/>
    </row>
    <row r="56" spans="1:22" ht="12.75">
      <c r="A56" s="98" t="s">
        <v>37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99">
        <v>86230.56</v>
      </c>
      <c r="N56" s="49"/>
      <c r="O56" s="99">
        <v>87860</v>
      </c>
      <c r="P56" s="49"/>
      <c r="Q56" s="99">
        <v>83162.49</v>
      </c>
      <c r="R56" s="49"/>
      <c r="S56" s="100">
        <f>Q56/M56</f>
        <v>0.9644201545252635</v>
      </c>
      <c r="T56" s="62"/>
      <c r="U56" s="100">
        <f>Q56/O56</f>
        <v>0.9465341452310495</v>
      </c>
      <c r="V56" s="62"/>
    </row>
    <row r="57" spans="1:22" ht="12.75">
      <c r="A57" s="95" t="s">
        <v>313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6"/>
      <c r="N57" s="91"/>
      <c r="O57" s="96"/>
      <c r="P57" s="91"/>
      <c r="Q57" s="96"/>
      <c r="R57" s="91"/>
      <c r="S57" s="97"/>
      <c r="T57" s="94"/>
      <c r="U57" s="97"/>
      <c r="V57" s="94"/>
    </row>
    <row r="58" spans="1:22" ht="12.75">
      <c r="A58" s="90" t="s">
        <v>314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2"/>
      <c r="N58" s="91"/>
      <c r="O58" s="92"/>
      <c r="P58" s="91"/>
      <c r="Q58" s="92"/>
      <c r="R58" s="91"/>
      <c r="S58" s="93"/>
      <c r="T58" s="94"/>
      <c r="U58" s="93"/>
      <c r="V58" s="94"/>
    </row>
    <row r="59" spans="1:22" ht="12.75">
      <c r="A59" s="90" t="s">
        <v>317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2"/>
      <c r="N59" s="91"/>
      <c r="O59" s="92"/>
      <c r="P59" s="91"/>
      <c r="Q59" s="92"/>
      <c r="R59" s="91"/>
      <c r="S59" s="93"/>
      <c r="T59" s="94"/>
      <c r="U59" s="93"/>
      <c r="V59" s="94"/>
    </row>
    <row r="60" spans="1:22" ht="12.75">
      <c r="A60" s="90" t="s">
        <v>318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2"/>
      <c r="N60" s="91"/>
      <c r="O60" s="92"/>
      <c r="P60" s="91"/>
      <c r="Q60" s="92"/>
      <c r="R60" s="91"/>
      <c r="S60" s="93"/>
      <c r="T60" s="94"/>
      <c r="U60" s="93"/>
      <c r="V60" s="94"/>
    </row>
    <row r="61" spans="1:22" ht="12.75">
      <c r="A61" s="90" t="s">
        <v>319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2"/>
      <c r="N61" s="91"/>
      <c r="O61" s="92"/>
      <c r="P61" s="91"/>
      <c r="Q61" s="92"/>
      <c r="R61" s="91"/>
      <c r="S61" s="93"/>
      <c r="T61" s="94"/>
      <c r="U61" s="93"/>
      <c r="V61" s="94"/>
    </row>
    <row r="62" spans="1:22" ht="12.75">
      <c r="A62" s="90" t="s">
        <v>321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2"/>
      <c r="N62" s="91"/>
      <c r="O62" s="92"/>
      <c r="P62" s="91"/>
      <c r="Q62" s="92"/>
      <c r="R62" s="91"/>
      <c r="S62" s="93"/>
      <c r="T62" s="94"/>
      <c r="U62" s="93"/>
      <c r="V62" s="94"/>
    </row>
    <row r="63" spans="1:22" ht="12.75">
      <c r="A63" s="90" t="s">
        <v>322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2"/>
      <c r="N63" s="91"/>
      <c r="O63" s="92"/>
      <c r="P63" s="91"/>
      <c r="Q63" s="92"/>
      <c r="R63" s="91"/>
      <c r="S63" s="93"/>
      <c r="T63" s="94"/>
      <c r="U63" s="93"/>
      <c r="V63" s="94"/>
    </row>
    <row r="64" spans="1:22" ht="12.75">
      <c r="A64" s="95" t="s">
        <v>38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6">
        <f>M65+M66+M67+M68+M69+M70</f>
        <v>0</v>
      </c>
      <c r="N64" s="91"/>
      <c r="O64" s="96">
        <f>O65+O66+O67+O68+O69+O70</f>
        <v>930</v>
      </c>
      <c r="P64" s="91"/>
      <c r="Q64" s="96">
        <f>Q65+Q66+Q67+Q68+Q69+Q70</f>
        <v>886.06</v>
      </c>
      <c r="R64" s="91"/>
      <c r="S64" s="97">
        <v>0</v>
      </c>
      <c r="T64" s="94"/>
      <c r="U64" s="97">
        <f>Q64/O64</f>
        <v>0.952752688172043</v>
      </c>
      <c r="V64" s="94"/>
    </row>
    <row r="65" spans="1:22" ht="12.75">
      <c r="A65" s="90" t="s">
        <v>39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2"/>
      <c r="N65" s="91"/>
      <c r="O65" s="92"/>
      <c r="P65" s="91"/>
      <c r="Q65" s="92"/>
      <c r="R65" s="91"/>
      <c r="S65" s="93"/>
      <c r="T65" s="94"/>
      <c r="U65" s="93"/>
      <c r="V65" s="94"/>
    </row>
    <row r="66" spans="1:22" ht="12.75">
      <c r="A66" s="90" t="s">
        <v>323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2"/>
      <c r="N66" s="91"/>
      <c r="O66" s="92"/>
      <c r="P66" s="91"/>
      <c r="Q66" s="92"/>
      <c r="R66" s="91"/>
      <c r="S66" s="93"/>
      <c r="T66" s="94"/>
      <c r="U66" s="93"/>
      <c r="V66" s="94"/>
    </row>
    <row r="67" spans="1:22" ht="12.75">
      <c r="A67" s="90" t="s">
        <v>324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2"/>
      <c r="N67" s="91"/>
      <c r="O67" s="92"/>
      <c r="P67" s="91"/>
      <c r="Q67" s="92"/>
      <c r="R67" s="91"/>
      <c r="S67" s="93"/>
      <c r="T67" s="94"/>
      <c r="U67" s="93"/>
      <c r="V67" s="94"/>
    </row>
    <row r="68" spans="1:22" ht="12.75">
      <c r="A68" s="90" t="s">
        <v>40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2"/>
      <c r="N68" s="91"/>
      <c r="O68" s="92">
        <v>930</v>
      </c>
      <c r="P68" s="91"/>
      <c r="Q68" s="92">
        <v>886.06</v>
      </c>
      <c r="R68" s="91"/>
      <c r="S68" s="93"/>
      <c r="T68" s="94"/>
      <c r="U68" s="93"/>
      <c r="V68" s="94"/>
    </row>
    <row r="69" spans="1:22" ht="12.75">
      <c r="A69" s="90" t="s">
        <v>41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2"/>
      <c r="N69" s="91"/>
      <c r="O69" s="92"/>
      <c r="P69" s="91"/>
      <c r="Q69" s="92"/>
      <c r="R69" s="91"/>
      <c r="S69" s="93"/>
      <c r="T69" s="94"/>
      <c r="U69" s="93"/>
      <c r="V69" s="94"/>
    </row>
    <row r="70" spans="1:22" ht="12.75">
      <c r="A70" s="90" t="s">
        <v>42</v>
      </c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2"/>
      <c r="N70" s="91"/>
      <c r="O70" s="92"/>
      <c r="P70" s="91"/>
      <c r="Q70" s="92"/>
      <c r="R70" s="91"/>
      <c r="S70" s="93"/>
      <c r="T70" s="94"/>
      <c r="U70" s="93"/>
      <c r="V70" s="94"/>
    </row>
    <row r="71" spans="1:22" ht="12.75">
      <c r="A71" s="95" t="s">
        <v>43</v>
      </c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6">
        <f>M72+M73+M74</f>
        <v>596.06</v>
      </c>
      <c r="N71" s="91"/>
      <c r="O71" s="96">
        <f>O72+O73+O74</f>
        <v>670</v>
      </c>
      <c r="P71" s="91"/>
      <c r="Q71" s="96">
        <f>Q72+Q73+Q74</f>
        <v>671.38</v>
      </c>
      <c r="R71" s="91"/>
      <c r="S71" s="97">
        <f>Q71/M71</f>
        <v>1.1263631178069322</v>
      </c>
      <c r="T71" s="94"/>
      <c r="U71" s="97">
        <f>Q71/O71</f>
        <v>1.0020597014925372</v>
      </c>
      <c r="V71" s="94"/>
    </row>
    <row r="72" spans="1:22" ht="12.75">
      <c r="A72" s="90" t="s">
        <v>325</v>
      </c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2"/>
      <c r="N72" s="91"/>
      <c r="O72" s="92"/>
      <c r="P72" s="91"/>
      <c r="Q72" s="92"/>
      <c r="R72" s="91"/>
      <c r="S72" s="93"/>
      <c r="T72" s="94"/>
      <c r="U72" s="93"/>
      <c r="V72" s="94"/>
    </row>
    <row r="73" spans="1:22" ht="12.75">
      <c r="A73" s="90" t="s">
        <v>326</v>
      </c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2">
        <v>596.06</v>
      </c>
      <c r="N73" s="91"/>
      <c r="O73" s="92">
        <v>670</v>
      </c>
      <c r="P73" s="91"/>
      <c r="Q73" s="92">
        <v>671.38</v>
      </c>
      <c r="R73" s="91"/>
      <c r="S73" s="93">
        <f>Q73/M73</f>
        <v>1.1263631178069322</v>
      </c>
      <c r="T73" s="94"/>
      <c r="U73" s="93">
        <f>Q73/O73</f>
        <v>1.0020597014925372</v>
      </c>
      <c r="V73" s="94"/>
    </row>
    <row r="74" spans="1:22" ht="12.75">
      <c r="A74" s="90" t="s">
        <v>44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2"/>
      <c r="N74" s="91"/>
      <c r="O74" s="92"/>
      <c r="P74" s="91"/>
      <c r="Q74" s="92"/>
      <c r="R74" s="91"/>
      <c r="S74" s="93"/>
      <c r="T74" s="94"/>
      <c r="U74" s="93"/>
      <c r="V74" s="94"/>
    </row>
    <row r="75" spans="1:22" ht="12.75">
      <c r="A75" s="89" t="s">
        <v>2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89" t="s">
        <v>2</v>
      </c>
      <c r="N75" s="49"/>
      <c r="O75" s="89" t="s">
        <v>2</v>
      </c>
      <c r="P75" s="49"/>
      <c r="Q75" s="89" t="s">
        <v>2</v>
      </c>
      <c r="R75" s="49"/>
      <c r="S75" s="89" t="s">
        <v>2</v>
      </c>
      <c r="T75" s="49"/>
      <c r="U75" s="89" t="s">
        <v>2</v>
      </c>
      <c r="V75" s="49"/>
    </row>
  </sheetData>
  <sheetProtection/>
  <mergeCells count="380">
    <mergeCell ref="A1:B1"/>
    <mergeCell ref="A2:B2"/>
    <mergeCell ref="A3:B3"/>
    <mergeCell ref="A4:B4"/>
    <mergeCell ref="A5:B5"/>
    <mergeCell ref="A6:U6"/>
    <mergeCell ref="A7:U7"/>
    <mergeCell ref="A14:L14"/>
    <mergeCell ref="M14:N14"/>
    <mergeCell ref="O14:P14"/>
    <mergeCell ref="Q14:R14"/>
    <mergeCell ref="S14:T14"/>
    <mergeCell ref="U14:V14"/>
    <mergeCell ref="A8:V8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  <mergeCell ref="A26:L26"/>
    <mergeCell ref="M26:N26"/>
    <mergeCell ref="O26:P26"/>
    <mergeCell ref="Q26:R26"/>
    <mergeCell ref="S26:T26"/>
    <mergeCell ref="U26:V26"/>
    <mergeCell ref="A27:L27"/>
    <mergeCell ref="M27:N27"/>
    <mergeCell ref="O27:P27"/>
    <mergeCell ref="Q27:R27"/>
    <mergeCell ref="S27:T27"/>
    <mergeCell ref="U27:V27"/>
    <mergeCell ref="A28:L28"/>
    <mergeCell ref="M28:N28"/>
    <mergeCell ref="O28:P28"/>
    <mergeCell ref="Q28:R28"/>
    <mergeCell ref="S28:T28"/>
    <mergeCell ref="U28:V28"/>
    <mergeCell ref="A29:L29"/>
    <mergeCell ref="M29:N29"/>
    <mergeCell ref="O29:P29"/>
    <mergeCell ref="Q29:R29"/>
    <mergeCell ref="S29:T29"/>
    <mergeCell ref="U29:V29"/>
    <mergeCell ref="A30:L30"/>
    <mergeCell ref="M30:N30"/>
    <mergeCell ref="O30:P30"/>
    <mergeCell ref="Q30:R30"/>
    <mergeCell ref="S30:T30"/>
    <mergeCell ref="U30:V30"/>
    <mergeCell ref="A31:L31"/>
    <mergeCell ref="M31:N31"/>
    <mergeCell ref="O31:P31"/>
    <mergeCell ref="Q31:R31"/>
    <mergeCell ref="S31:T31"/>
    <mergeCell ref="U31:V31"/>
    <mergeCell ref="A32:L32"/>
    <mergeCell ref="M32:N32"/>
    <mergeCell ref="O32:P32"/>
    <mergeCell ref="Q32:R32"/>
    <mergeCell ref="S32:T32"/>
    <mergeCell ref="U32:V32"/>
    <mergeCell ref="A33:L33"/>
    <mergeCell ref="M33:N33"/>
    <mergeCell ref="O33:P33"/>
    <mergeCell ref="Q33:R33"/>
    <mergeCell ref="S33:T33"/>
    <mergeCell ref="U33:V33"/>
    <mergeCell ref="A34:L34"/>
    <mergeCell ref="M34:N34"/>
    <mergeCell ref="O34:P34"/>
    <mergeCell ref="Q34:R34"/>
    <mergeCell ref="S34:T34"/>
    <mergeCell ref="U34:V34"/>
    <mergeCell ref="A35:L35"/>
    <mergeCell ref="M35:N35"/>
    <mergeCell ref="O35:P35"/>
    <mergeCell ref="Q35:R35"/>
    <mergeCell ref="S35:T35"/>
    <mergeCell ref="U35:V35"/>
    <mergeCell ref="A36:L36"/>
    <mergeCell ref="M36:N36"/>
    <mergeCell ref="O36:P36"/>
    <mergeCell ref="Q36:R36"/>
    <mergeCell ref="S36:T36"/>
    <mergeCell ref="U36:V36"/>
    <mergeCell ref="A37:L37"/>
    <mergeCell ref="M37:N37"/>
    <mergeCell ref="O37:P37"/>
    <mergeCell ref="Q37:R37"/>
    <mergeCell ref="S37:T37"/>
    <mergeCell ref="U37:V37"/>
    <mergeCell ref="A38:L38"/>
    <mergeCell ref="M38:N38"/>
    <mergeCell ref="O38:P38"/>
    <mergeCell ref="Q38:R38"/>
    <mergeCell ref="S38:T38"/>
    <mergeCell ref="U38:V38"/>
    <mergeCell ref="A39:L39"/>
    <mergeCell ref="M39:N39"/>
    <mergeCell ref="O39:P39"/>
    <mergeCell ref="Q39:R39"/>
    <mergeCell ref="S39:T39"/>
    <mergeCell ref="U39:V39"/>
    <mergeCell ref="A40:L40"/>
    <mergeCell ref="M40:N40"/>
    <mergeCell ref="O40:P40"/>
    <mergeCell ref="Q40:R40"/>
    <mergeCell ref="S40:T40"/>
    <mergeCell ref="U40:V40"/>
    <mergeCell ref="A41:L41"/>
    <mergeCell ref="M41:N41"/>
    <mergeCell ref="O41:P41"/>
    <mergeCell ref="Q41:R41"/>
    <mergeCell ref="S41:T41"/>
    <mergeCell ref="U41:V41"/>
    <mergeCell ref="A42:L42"/>
    <mergeCell ref="M42:N42"/>
    <mergeCell ref="O42:P42"/>
    <mergeCell ref="Q42:R42"/>
    <mergeCell ref="S42:T42"/>
    <mergeCell ref="U42:V42"/>
    <mergeCell ref="A43:L43"/>
    <mergeCell ref="M43:N43"/>
    <mergeCell ref="O43:P43"/>
    <mergeCell ref="Q43:R43"/>
    <mergeCell ref="S43:T43"/>
    <mergeCell ref="U43:V43"/>
    <mergeCell ref="A44:L44"/>
    <mergeCell ref="M44:N44"/>
    <mergeCell ref="O44:P44"/>
    <mergeCell ref="Q44:R44"/>
    <mergeCell ref="S44:T44"/>
    <mergeCell ref="U44:V44"/>
    <mergeCell ref="A45:L45"/>
    <mergeCell ref="M45:N45"/>
    <mergeCell ref="O45:P45"/>
    <mergeCell ref="Q45:R45"/>
    <mergeCell ref="S45:T45"/>
    <mergeCell ref="U45:V45"/>
    <mergeCell ref="A46:L46"/>
    <mergeCell ref="M46:N46"/>
    <mergeCell ref="O46:P46"/>
    <mergeCell ref="Q46:R46"/>
    <mergeCell ref="S46:T46"/>
    <mergeCell ref="U46:V46"/>
    <mergeCell ref="A47:L47"/>
    <mergeCell ref="M47:N47"/>
    <mergeCell ref="O47:P47"/>
    <mergeCell ref="Q47:R47"/>
    <mergeCell ref="S47:T47"/>
    <mergeCell ref="U47:V47"/>
    <mergeCell ref="A48:L48"/>
    <mergeCell ref="M48:N48"/>
    <mergeCell ref="O48:P48"/>
    <mergeCell ref="Q48:R48"/>
    <mergeCell ref="S48:T48"/>
    <mergeCell ref="U48:V48"/>
    <mergeCell ref="A49:L49"/>
    <mergeCell ref="M49:N49"/>
    <mergeCell ref="O49:P49"/>
    <mergeCell ref="Q49:R49"/>
    <mergeCell ref="S49:T49"/>
    <mergeCell ref="U49:V49"/>
    <mergeCell ref="A50:L50"/>
    <mergeCell ref="M50:N50"/>
    <mergeCell ref="O50:P50"/>
    <mergeCell ref="Q50:R50"/>
    <mergeCell ref="S50:T50"/>
    <mergeCell ref="U50:V50"/>
    <mergeCell ref="A51:L51"/>
    <mergeCell ref="M51:N51"/>
    <mergeCell ref="O51:P51"/>
    <mergeCell ref="Q51:R51"/>
    <mergeCell ref="S51:T51"/>
    <mergeCell ref="U51:V51"/>
    <mergeCell ref="A52:L52"/>
    <mergeCell ref="M52:N52"/>
    <mergeCell ref="O52:P52"/>
    <mergeCell ref="Q52:R52"/>
    <mergeCell ref="S52:T52"/>
    <mergeCell ref="U52:V52"/>
    <mergeCell ref="A53:L53"/>
    <mergeCell ref="M53:N53"/>
    <mergeCell ref="O53:P53"/>
    <mergeCell ref="Q53:R53"/>
    <mergeCell ref="S53:T53"/>
    <mergeCell ref="U53:V53"/>
    <mergeCell ref="A54:L54"/>
    <mergeCell ref="M54:N54"/>
    <mergeCell ref="O54:P54"/>
    <mergeCell ref="Q54:R54"/>
    <mergeCell ref="S54:T54"/>
    <mergeCell ref="U54:V54"/>
    <mergeCell ref="A55:L55"/>
    <mergeCell ref="M55:N55"/>
    <mergeCell ref="O55:P55"/>
    <mergeCell ref="Q55:R55"/>
    <mergeCell ref="S55:T55"/>
    <mergeCell ref="U55:V55"/>
    <mergeCell ref="A56:L56"/>
    <mergeCell ref="M56:N56"/>
    <mergeCell ref="O56:P56"/>
    <mergeCell ref="Q56:R56"/>
    <mergeCell ref="S56:T56"/>
    <mergeCell ref="U56:V56"/>
    <mergeCell ref="A57:L57"/>
    <mergeCell ref="M57:N57"/>
    <mergeCell ref="O57:P57"/>
    <mergeCell ref="Q57:R57"/>
    <mergeCell ref="S57:T57"/>
    <mergeCell ref="U57:V57"/>
    <mergeCell ref="A58:L58"/>
    <mergeCell ref="M58:N58"/>
    <mergeCell ref="O58:P58"/>
    <mergeCell ref="Q58:R58"/>
    <mergeCell ref="S58:T58"/>
    <mergeCell ref="U58:V58"/>
    <mergeCell ref="A59:L59"/>
    <mergeCell ref="M59:N59"/>
    <mergeCell ref="O59:P59"/>
    <mergeCell ref="Q59:R59"/>
    <mergeCell ref="S59:T59"/>
    <mergeCell ref="U59:V59"/>
    <mergeCell ref="A60:L60"/>
    <mergeCell ref="M60:N60"/>
    <mergeCell ref="O60:P60"/>
    <mergeCell ref="Q60:R60"/>
    <mergeCell ref="S60:T60"/>
    <mergeCell ref="U60:V60"/>
    <mergeCell ref="A61:L61"/>
    <mergeCell ref="M61:N61"/>
    <mergeCell ref="O61:P61"/>
    <mergeCell ref="Q61:R61"/>
    <mergeCell ref="S61:T61"/>
    <mergeCell ref="U61:V61"/>
    <mergeCell ref="A62:L62"/>
    <mergeCell ref="M62:N62"/>
    <mergeCell ref="O62:P62"/>
    <mergeCell ref="Q62:R62"/>
    <mergeCell ref="S62:T62"/>
    <mergeCell ref="U62:V62"/>
    <mergeCell ref="A63:L63"/>
    <mergeCell ref="M63:N63"/>
    <mergeCell ref="O63:P63"/>
    <mergeCell ref="Q63:R63"/>
    <mergeCell ref="S63:T63"/>
    <mergeCell ref="U63:V63"/>
    <mergeCell ref="A64:L64"/>
    <mergeCell ref="M64:N64"/>
    <mergeCell ref="O64:P64"/>
    <mergeCell ref="Q64:R64"/>
    <mergeCell ref="S64:T64"/>
    <mergeCell ref="U64:V64"/>
    <mergeCell ref="A65:L65"/>
    <mergeCell ref="M65:N65"/>
    <mergeCell ref="O65:P65"/>
    <mergeCell ref="Q65:R65"/>
    <mergeCell ref="S65:T65"/>
    <mergeCell ref="U65:V65"/>
    <mergeCell ref="A66:L66"/>
    <mergeCell ref="M66:N66"/>
    <mergeCell ref="O66:P66"/>
    <mergeCell ref="Q66:R66"/>
    <mergeCell ref="S66:T66"/>
    <mergeCell ref="U66:V66"/>
    <mergeCell ref="A67:L67"/>
    <mergeCell ref="M67:N67"/>
    <mergeCell ref="O67:P67"/>
    <mergeCell ref="Q67:R67"/>
    <mergeCell ref="S67:T67"/>
    <mergeCell ref="U67:V67"/>
    <mergeCell ref="A68:L68"/>
    <mergeCell ref="M68:N68"/>
    <mergeCell ref="O68:P68"/>
    <mergeCell ref="Q68:R68"/>
    <mergeCell ref="S68:T68"/>
    <mergeCell ref="U68:V68"/>
    <mergeCell ref="A69:L69"/>
    <mergeCell ref="M69:N69"/>
    <mergeCell ref="O69:P69"/>
    <mergeCell ref="Q69:R69"/>
    <mergeCell ref="S69:T69"/>
    <mergeCell ref="U69:V69"/>
    <mergeCell ref="A70:L70"/>
    <mergeCell ref="M70:N70"/>
    <mergeCell ref="O70:P70"/>
    <mergeCell ref="Q70:R70"/>
    <mergeCell ref="S70:T70"/>
    <mergeCell ref="U70:V70"/>
    <mergeCell ref="A71:L71"/>
    <mergeCell ref="M71:N71"/>
    <mergeCell ref="O71:P71"/>
    <mergeCell ref="Q71:R71"/>
    <mergeCell ref="S71:T71"/>
    <mergeCell ref="U71:V71"/>
    <mergeCell ref="A72:L72"/>
    <mergeCell ref="M72:N72"/>
    <mergeCell ref="O72:P72"/>
    <mergeCell ref="Q72:R72"/>
    <mergeCell ref="S72:T72"/>
    <mergeCell ref="U72:V72"/>
    <mergeCell ref="A73:L73"/>
    <mergeCell ref="M73:N73"/>
    <mergeCell ref="O73:P73"/>
    <mergeCell ref="Q73:R73"/>
    <mergeCell ref="S73:T73"/>
    <mergeCell ref="U73:V73"/>
    <mergeCell ref="A74:L74"/>
    <mergeCell ref="M74:N74"/>
    <mergeCell ref="O74:P74"/>
    <mergeCell ref="Q74:R74"/>
    <mergeCell ref="S74:T74"/>
    <mergeCell ref="U74:V74"/>
    <mergeCell ref="A75:L75"/>
    <mergeCell ref="M75:N75"/>
    <mergeCell ref="O75:P75"/>
    <mergeCell ref="Q75:R75"/>
    <mergeCell ref="S75:T75"/>
    <mergeCell ref="U75:V75"/>
  </mergeCells>
  <printOptions/>
  <pageMargins left="0.7" right="0.7" top="0.75" bottom="0.75" header="0.3" footer="0.3"/>
  <pageSetup orientation="portrait" paperSize="9"/>
  <ignoredErrors>
    <ignoredError sqref="M15:V15" numberStoredAsText="1"/>
    <ignoredError sqref="S27:V32 T26:V26 T33:V33 S48:V48 S50:V56 S58:V63 S71:T71 V71 S65:V70 T64:V64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zoomScalePageLayoutView="0" workbookViewId="0" topLeftCell="A3">
      <selection activeCell="U32" sqref="U32"/>
    </sheetView>
  </sheetViews>
  <sheetFormatPr defaultColWidth="9.140625" defaultRowHeight="12.75"/>
  <cols>
    <col min="4" max="4" width="12.7109375" style="0" customWidth="1"/>
  </cols>
  <sheetData>
    <row r="1" spans="1:4" ht="12.75">
      <c r="A1" s="49" t="s">
        <v>0</v>
      </c>
      <c r="B1" s="49"/>
      <c r="C1" s="38" t="s">
        <v>1</v>
      </c>
      <c r="D1" s="39">
        <v>45400.605231712965</v>
      </c>
    </row>
    <row r="2" spans="1:4" ht="12.75">
      <c r="A2" s="49" t="s">
        <v>2</v>
      </c>
      <c r="B2" s="49"/>
      <c r="C2" s="38" t="s">
        <v>3</v>
      </c>
      <c r="D2" s="40">
        <v>45400.605231712965</v>
      </c>
    </row>
    <row r="3" spans="1:2" ht="12.75">
      <c r="A3" s="49" t="s">
        <v>4</v>
      </c>
      <c r="B3" s="49"/>
    </row>
    <row r="4" spans="1:2" ht="12.75">
      <c r="A4" s="49" t="s">
        <v>5</v>
      </c>
      <c r="B4" s="49"/>
    </row>
    <row r="5" spans="1:2" ht="12.75">
      <c r="A5" s="49" t="s">
        <v>6</v>
      </c>
      <c r="B5" s="49"/>
    </row>
    <row r="6" spans="1:16" s="4" customFormat="1" ht="18">
      <c r="A6" s="135" t="s">
        <v>87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6" ht="12.75">
      <c r="A7" s="112" t="s">
        <v>283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6" ht="12.75">
      <c r="A8" s="112" t="s">
        <v>295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6" ht="12.75">
      <c r="A9" s="134" t="s">
        <v>2</v>
      </c>
      <c r="B9" s="49"/>
      <c r="C9" s="134" t="s">
        <v>88</v>
      </c>
      <c r="D9" s="49"/>
      <c r="E9" s="49"/>
      <c r="F9" s="49"/>
      <c r="G9" s="49"/>
      <c r="H9" s="49"/>
      <c r="I9" s="49"/>
      <c r="J9" s="49"/>
      <c r="K9" s="132" t="s">
        <v>2</v>
      </c>
      <c r="L9" s="49"/>
      <c r="M9" s="132" t="s">
        <v>2</v>
      </c>
      <c r="N9" s="49"/>
      <c r="O9" s="132" t="s">
        <v>2</v>
      </c>
      <c r="P9" s="49"/>
    </row>
    <row r="10" spans="1:16" ht="12.75">
      <c r="A10" s="134" t="s">
        <v>2</v>
      </c>
      <c r="B10" s="49"/>
      <c r="C10" s="134" t="s">
        <v>89</v>
      </c>
      <c r="D10" s="49"/>
      <c r="E10" s="49"/>
      <c r="F10" s="49"/>
      <c r="G10" s="49"/>
      <c r="H10" s="49"/>
      <c r="I10" s="49"/>
      <c r="J10" s="49"/>
      <c r="K10" s="132" t="s">
        <v>2</v>
      </c>
      <c r="L10" s="49"/>
      <c r="M10" s="132" t="s">
        <v>2</v>
      </c>
      <c r="N10" s="49"/>
      <c r="O10" s="132" t="s">
        <v>2</v>
      </c>
      <c r="P10" s="49"/>
    </row>
    <row r="11" spans="1:16" ht="12.75">
      <c r="A11" s="134" t="s">
        <v>90</v>
      </c>
      <c r="B11" s="49"/>
      <c r="C11" s="134" t="s">
        <v>91</v>
      </c>
      <c r="D11" s="49"/>
      <c r="E11" s="132" t="s">
        <v>92</v>
      </c>
      <c r="F11" s="49"/>
      <c r="G11" s="49"/>
      <c r="H11" s="49"/>
      <c r="I11" s="49"/>
      <c r="J11" s="49"/>
      <c r="K11" s="132" t="s">
        <v>296</v>
      </c>
      <c r="L11" s="49"/>
      <c r="M11" s="132" t="s">
        <v>297</v>
      </c>
      <c r="N11" s="49"/>
      <c r="O11" s="132" t="s">
        <v>79</v>
      </c>
      <c r="P11" s="49"/>
    </row>
    <row r="12" spans="1:16" ht="12.75">
      <c r="A12" s="132" t="s">
        <v>2</v>
      </c>
      <c r="B12" s="49"/>
      <c r="C12" s="49"/>
      <c r="D12" s="49"/>
      <c r="E12" s="49"/>
      <c r="F12" s="49"/>
      <c r="G12" s="49"/>
      <c r="H12" s="49"/>
      <c r="I12" s="49"/>
      <c r="J12" s="49"/>
      <c r="K12" s="132" t="s">
        <v>12</v>
      </c>
      <c r="L12" s="49"/>
      <c r="M12" s="132" t="s">
        <v>13</v>
      </c>
      <c r="N12" s="49"/>
      <c r="O12" s="132" t="s">
        <v>14</v>
      </c>
      <c r="P12" s="49"/>
    </row>
    <row r="13" spans="1:16" ht="12.75">
      <c r="A13" s="133" t="s">
        <v>2</v>
      </c>
      <c r="B13" s="49"/>
      <c r="C13" s="133" t="s">
        <v>80</v>
      </c>
      <c r="D13" s="49"/>
      <c r="E13" s="49"/>
      <c r="F13" s="49"/>
      <c r="G13" s="49"/>
      <c r="H13" s="49"/>
      <c r="I13" s="49"/>
      <c r="J13" s="49"/>
      <c r="K13" s="128">
        <v>476343</v>
      </c>
      <c r="L13" s="49"/>
      <c r="M13" s="128">
        <v>471119.02</v>
      </c>
      <c r="N13" s="49"/>
      <c r="O13" s="129">
        <v>98.9</v>
      </c>
      <c r="P13" s="49"/>
    </row>
    <row r="14" spans="1:16" ht="12.75">
      <c r="A14" s="127" t="s">
        <v>2</v>
      </c>
      <c r="B14" s="49"/>
      <c r="C14" s="127" t="s">
        <v>298</v>
      </c>
      <c r="D14" s="49"/>
      <c r="E14" s="49"/>
      <c r="F14" s="49"/>
      <c r="G14" s="49"/>
      <c r="H14" s="49"/>
      <c r="I14" s="49"/>
      <c r="J14" s="49"/>
      <c r="K14" s="128">
        <v>476343</v>
      </c>
      <c r="L14" s="49"/>
      <c r="M14" s="128">
        <v>471119.02</v>
      </c>
      <c r="N14" s="49"/>
      <c r="O14" s="129">
        <v>98.9</v>
      </c>
      <c r="P14" s="49"/>
    </row>
    <row r="15" spans="1:16" ht="12.75">
      <c r="A15" s="127" t="s">
        <v>2</v>
      </c>
      <c r="B15" s="49"/>
      <c r="C15" s="127" t="s">
        <v>299</v>
      </c>
      <c r="D15" s="49"/>
      <c r="E15" s="49"/>
      <c r="F15" s="49"/>
      <c r="G15" s="49"/>
      <c r="H15" s="49"/>
      <c r="I15" s="49"/>
      <c r="J15" s="49"/>
      <c r="K15" s="128">
        <v>476343</v>
      </c>
      <c r="L15" s="49"/>
      <c r="M15" s="128">
        <v>471119.02</v>
      </c>
      <c r="N15" s="49"/>
      <c r="O15" s="129">
        <v>98.9</v>
      </c>
      <c r="P15" s="49"/>
    </row>
    <row r="16" spans="1:16" ht="12.75">
      <c r="A16" s="120" t="s">
        <v>2</v>
      </c>
      <c r="B16" s="49"/>
      <c r="C16" s="120" t="s">
        <v>33</v>
      </c>
      <c r="D16" s="49"/>
      <c r="E16" s="49"/>
      <c r="F16" s="49"/>
      <c r="G16" s="49"/>
      <c r="H16" s="49"/>
      <c r="I16" s="49"/>
      <c r="J16" s="49"/>
      <c r="K16" s="121">
        <v>386883</v>
      </c>
      <c r="L16" s="49"/>
      <c r="M16" s="121">
        <v>386415.99</v>
      </c>
      <c r="N16" s="49"/>
      <c r="O16" s="122">
        <v>99.88</v>
      </c>
      <c r="P16" s="49"/>
    </row>
    <row r="17" spans="1:16" ht="12.75">
      <c r="A17" s="120" t="s">
        <v>2</v>
      </c>
      <c r="B17" s="49"/>
      <c r="C17" s="120" t="s">
        <v>34</v>
      </c>
      <c r="D17" s="49"/>
      <c r="E17" s="49"/>
      <c r="F17" s="49"/>
      <c r="G17" s="49"/>
      <c r="H17" s="49"/>
      <c r="I17" s="49"/>
      <c r="J17" s="49"/>
      <c r="K17" s="121">
        <v>386883</v>
      </c>
      <c r="L17" s="49"/>
      <c r="M17" s="121">
        <v>386415.99</v>
      </c>
      <c r="N17" s="49"/>
      <c r="O17" s="122">
        <v>99.88</v>
      </c>
      <c r="P17" s="49"/>
    </row>
    <row r="18" spans="1:16" ht="12.75">
      <c r="A18" s="120" t="s">
        <v>2</v>
      </c>
      <c r="B18" s="49"/>
      <c r="C18" s="120" t="s">
        <v>36</v>
      </c>
      <c r="D18" s="49"/>
      <c r="E18" s="49"/>
      <c r="F18" s="49"/>
      <c r="G18" s="49"/>
      <c r="H18" s="49"/>
      <c r="I18" s="49"/>
      <c r="J18" s="49"/>
      <c r="K18" s="121">
        <v>87860</v>
      </c>
      <c r="L18" s="49"/>
      <c r="M18" s="121">
        <v>83145.59</v>
      </c>
      <c r="N18" s="49"/>
      <c r="O18" s="122">
        <v>94.63</v>
      </c>
      <c r="P18" s="49"/>
    </row>
    <row r="19" spans="1:16" ht="12.75">
      <c r="A19" s="120" t="s">
        <v>2</v>
      </c>
      <c r="B19" s="49"/>
      <c r="C19" s="120" t="s">
        <v>37</v>
      </c>
      <c r="D19" s="49"/>
      <c r="E19" s="49"/>
      <c r="F19" s="49"/>
      <c r="G19" s="49"/>
      <c r="H19" s="49"/>
      <c r="I19" s="49"/>
      <c r="J19" s="49"/>
      <c r="K19" s="121">
        <v>87860</v>
      </c>
      <c r="L19" s="49"/>
      <c r="M19" s="121">
        <v>83145.59</v>
      </c>
      <c r="N19" s="49"/>
      <c r="O19" s="122">
        <v>94.63</v>
      </c>
      <c r="P19" s="49"/>
    </row>
    <row r="20" spans="1:16" ht="12.75">
      <c r="A20" s="120" t="s">
        <v>2</v>
      </c>
      <c r="B20" s="49"/>
      <c r="C20" s="120" t="s">
        <v>38</v>
      </c>
      <c r="D20" s="49"/>
      <c r="E20" s="49"/>
      <c r="F20" s="49"/>
      <c r="G20" s="49"/>
      <c r="H20" s="49"/>
      <c r="I20" s="49"/>
      <c r="J20" s="49"/>
      <c r="K20" s="121">
        <v>930</v>
      </c>
      <c r="L20" s="49"/>
      <c r="M20" s="121">
        <v>886.06</v>
      </c>
      <c r="N20" s="49"/>
      <c r="O20" s="122">
        <v>95.28</v>
      </c>
      <c r="P20" s="49"/>
    </row>
    <row r="21" spans="1:16" ht="12.75">
      <c r="A21" s="120" t="s">
        <v>2</v>
      </c>
      <c r="B21" s="49"/>
      <c r="C21" s="120" t="s">
        <v>40</v>
      </c>
      <c r="D21" s="49"/>
      <c r="E21" s="49"/>
      <c r="F21" s="49"/>
      <c r="G21" s="49"/>
      <c r="H21" s="49"/>
      <c r="I21" s="49"/>
      <c r="J21" s="49"/>
      <c r="K21" s="121">
        <v>930</v>
      </c>
      <c r="L21" s="49"/>
      <c r="M21" s="121">
        <v>886.06</v>
      </c>
      <c r="N21" s="49"/>
      <c r="O21" s="122">
        <v>95.28</v>
      </c>
      <c r="P21" s="49"/>
    </row>
    <row r="22" spans="1:16" ht="12.75">
      <c r="A22" s="120" t="s">
        <v>2</v>
      </c>
      <c r="B22" s="49"/>
      <c r="C22" s="120" t="s">
        <v>43</v>
      </c>
      <c r="D22" s="49"/>
      <c r="E22" s="49"/>
      <c r="F22" s="49"/>
      <c r="G22" s="49"/>
      <c r="H22" s="49"/>
      <c r="I22" s="49"/>
      <c r="J22" s="49"/>
      <c r="K22" s="121">
        <v>670</v>
      </c>
      <c r="L22" s="49"/>
      <c r="M22" s="121">
        <v>671.38</v>
      </c>
      <c r="N22" s="49"/>
      <c r="O22" s="122">
        <v>100.21</v>
      </c>
      <c r="P22" s="49"/>
    </row>
    <row r="23" spans="1:16" ht="12.75">
      <c r="A23" s="120" t="s">
        <v>2</v>
      </c>
      <c r="B23" s="49"/>
      <c r="C23" s="120" t="s">
        <v>44</v>
      </c>
      <c r="D23" s="49"/>
      <c r="E23" s="49"/>
      <c r="F23" s="49"/>
      <c r="G23" s="49"/>
      <c r="H23" s="49"/>
      <c r="I23" s="49"/>
      <c r="J23" s="49"/>
      <c r="K23" s="121">
        <v>670</v>
      </c>
      <c r="L23" s="49"/>
      <c r="M23" s="121">
        <v>671.38</v>
      </c>
      <c r="N23" s="49"/>
      <c r="O23" s="122">
        <v>100.21</v>
      </c>
      <c r="P23" s="49"/>
    </row>
    <row r="24" spans="1:16" ht="12.75">
      <c r="A24" s="127" t="s">
        <v>2</v>
      </c>
      <c r="B24" s="49"/>
      <c r="C24" s="127" t="s">
        <v>138</v>
      </c>
      <c r="D24" s="49"/>
      <c r="E24" s="49"/>
      <c r="F24" s="49"/>
      <c r="G24" s="49"/>
      <c r="H24" s="49"/>
      <c r="I24" s="49"/>
      <c r="J24" s="49"/>
      <c r="K24" s="128">
        <v>476343</v>
      </c>
      <c r="L24" s="49"/>
      <c r="M24" s="128">
        <v>471119.02</v>
      </c>
      <c r="N24" s="49"/>
      <c r="O24" s="129">
        <v>98.9</v>
      </c>
      <c r="P24" s="49"/>
    </row>
    <row r="25" spans="1:16" ht="12.75">
      <c r="A25" s="130" t="s">
        <v>2</v>
      </c>
      <c r="B25" s="49"/>
      <c r="C25" s="130" t="s">
        <v>139</v>
      </c>
      <c r="D25" s="49"/>
      <c r="E25" s="130" t="s">
        <v>140</v>
      </c>
      <c r="F25" s="49"/>
      <c r="G25" s="49"/>
      <c r="H25" s="49"/>
      <c r="I25" s="49"/>
      <c r="J25" s="49"/>
      <c r="K25" s="131">
        <v>476343</v>
      </c>
      <c r="L25" s="49"/>
      <c r="M25" s="131">
        <v>471119.02</v>
      </c>
      <c r="N25" s="49"/>
      <c r="O25" s="126">
        <v>98.9</v>
      </c>
      <c r="P25" s="49"/>
    </row>
    <row r="26" spans="1:16" ht="12.75">
      <c r="A26" s="123" t="s">
        <v>137</v>
      </c>
      <c r="B26" s="49"/>
      <c r="C26" s="123" t="s">
        <v>141</v>
      </c>
      <c r="D26" s="49"/>
      <c r="E26" s="123" t="s">
        <v>142</v>
      </c>
      <c r="F26" s="49"/>
      <c r="G26" s="49"/>
      <c r="H26" s="49"/>
      <c r="I26" s="49"/>
      <c r="J26" s="49"/>
      <c r="K26" s="124">
        <v>370075</v>
      </c>
      <c r="L26" s="49"/>
      <c r="M26" s="124">
        <v>369650.54</v>
      </c>
      <c r="N26" s="49"/>
      <c r="O26" s="125">
        <v>99.89</v>
      </c>
      <c r="P26" s="49"/>
    </row>
    <row r="27" spans="1:16" ht="12.75">
      <c r="A27" s="120" t="s">
        <v>2</v>
      </c>
      <c r="B27" s="49"/>
      <c r="C27" s="120" t="s">
        <v>33</v>
      </c>
      <c r="D27" s="49"/>
      <c r="E27" s="49"/>
      <c r="F27" s="49"/>
      <c r="G27" s="49"/>
      <c r="H27" s="49"/>
      <c r="I27" s="49"/>
      <c r="J27" s="49"/>
      <c r="K27" s="121">
        <v>370075</v>
      </c>
      <c r="L27" s="49"/>
      <c r="M27" s="121">
        <v>369650.54</v>
      </c>
      <c r="N27" s="49"/>
      <c r="O27" s="122">
        <v>99.89</v>
      </c>
      <c r="P27" s="49"/>
    </row>
    <row r="28" spans="1:16" ht="12.75">
      <c r="A28" s="120" t="s">
        <v>2</v>
      </c>
      <c r="B28" s="49"/>
      <c r="C28" s="120" t="s">
        <v>34</v>
      </c>
      <c r="D28" s="49"/>
      <c r="E28" s="49"/>
      <c r="F28" s="49"/>
      <c r="G28" s="49"/>
      <c r="H28" s="49"/>
      <c r="I28" s="49"/>
      <c r="J28" s="49"/>
      <c r="K28" s="121">
        <v>370075</v>
      </c>
      <c r="L28" s="49"/>
      <c r="M28" s="121">
        <v>369650.54</v>
      </c>
      <c r="N28" s="49"/>
      <c r="O28" s="122">
        <v>99.89</v>
      </c>
      <c r="P28" s="49"/>
    </row>
    <row r="29" spans="1:16" ht="12.75">
      <c r="A29" s="117" t="s">
        <v>2</v>
      </c>
      <c r="B29" s="49"/>
      <c r="C29" s="117" t="s">
        <v>278</v>
      </c>
      <c r="D29" s="49"/>
      <c r="E29" s="117" t="s">
        <v>300</v>
      </c>
      <c r="F29" s="49"/>
      <c r="G29" s="49"/>
      <c r="H29" s="49"/>
      <c r="I29" s="49"/>
      <c r="J29" s="49"/>
      <c r="K29" s="118">
        <v>370075</v>
      </c>
      <c r="L29" s="49"/>
      <c r="M29" s="118">
        <v>369650.54</v>
      </c>
      <c r="N29" s="49"/>
      <c r="O29" s="119">
        <v>99.89</v>
      </c>
      <c r="P29" s="49"/>
    </row>
    <row r="30" spans="1:16" ht="12.75">
      <c r="A30" s="89" t="s">
        <v>2</v>
      </c>
      <c r="B30" s="49"/>
      <c r="C30" s="89" t="s">
        <v>96</v>
      </c>
      <c r="D30" s="49"/>
      <c r="E30" s="89" t="s">
        <v>97</v>
      </c>
      <c r="F30" s="49"/>
      <c r="G30" s="49"/>
      <c r="H30" s="49"/>
      <c r="I30" s="49"/>
      <c r="J30" s="49"/>
      <c r="K30" s="115" t="s">
        <v>2</v>
      </c>
      <c r="L30" s="49"/>
      <c r="M30" s="115">
        <v>299563.93</v>
      </c>
      <c r="N30" s="49"/>
      <c r="O30" s="116" t="s">
        <v>2</v>
      </c>
      <c r="P30" s="49"/>
    </row>
    <row r="31" spans="1:16" ht="12.75">
      <c r="A31" s="89" t="s">
        <v>2</v>
      </c>
      <c r="B31" s="49"/>
      <c r="C31" s="89" t="s">
        <v>117</v>
      </c>
      <c r="D31" s="49"/>
      <c r="E31" s="89" t="s">
        <v>116</v>
      </c>
      <c r="F31" s="49"/>
      <c r="G31" s="49"/>
      <c r="H31" s="49"/>
      <c r="I31" s="49"/>
      <c r="J31" s="49"/>
      <c r="K31" s="115" t="s">
        <v>2</v>
      </c>
      <c r="L31" s="49"/>
      <c r="M31" s="115">
        <v>19023.79</v>
      </c>
      <c r="N31" s="49"/>
      <c r="O31" s="116" t="s">
        <v>2</v>
      </c>
      <c r="P31" s="49"/>
    </row>
    <row r="32" spans="1:16" ht="12.75">
      <c r="A32" s="89" t="s">
        <v>2</v>
      </c>
      <c r="B32" s="49"/>
      <c r="C32" s="89" t="s">
        <v>98</v>
      </c>
      <c r="D32" s="49"/>
      <c r="E32" s="89" t="s">
        <v>99</v>
      </c>
      <c r="F32" s="49"/>
      <c r="G32" s="49"/>
      <c r="H32" s="49"/>
      <c r="I32" s="49"/>
      <c r="J32" s="49"/>
      <c r="K32" s="115" t="s">
        <v>2</v>
      </c>
      <c r="L32" s="49"/>
      <c r="M32" s="115">
        <v>49581.28</v>
      </c>
      <c r="N32" s="49"/>
      <c r="O32" s="116" t="s">
        <v>2</v>
      </c>
      <c r="P32" s="49"/>
    </row>
    <row r="33" spans="1:16" ht="12.75">
      <c r="A33" s="89" t="s">
        <v>2</v>
      </c>
      <c r="B33" s="49"/>
      <c r="C33" s="89" t="s">
        <v>143</v>
      </c>
      <c r="D33" s="49"/>
      <c r="E33" s="89" t="s">
        <v>144</v>
      </c>
      <c r="F33" s="49"/>
      <c r="G33" s="49"/>
      <c r="H33" s="49"/>
      <c r="I33" s="49"/>
      <c r="J33" s="49"/>
      <c r="K33" s="115" t="s">
        <v>2</v>
      </c>
      <c r="L33" s="49"/>
      <c r="M33" s="115">
        <v>1481.54</v>
      </c>
      <c r="N33" s="49"/>
      <c r="O33" s="116" t="s">
        <v>2</v>
      </c>
      <c r="P33" s="49"/>
    </row>
    <row r="34" spans="1:16" ht="12.75">
      <c r="A34" s="123" t="s">
        <v>137</v>
      </c>
      <c r="B34" s="49"/>
      <c r="C34" s="123" t="s">
        <v>145</v>
      </c>
      <c r="D34" s="49"/>
      <c r="E34" s="123" t="s">
        <v>146</v>
      </c>
      <c r="F34" s="49"/>
      <c r="G34" s="49"/>
      <c r="H34" s="49"/>
      <c r="I34" s="49"/>
      <c r="J34" s="49"/>
      <c r="K34" s="124">
        <v>105108</v>
      </c>
      <c r="L34" s="49"/>
      <c r="M34" s="124">
        <v>100674.68</v>
      </c>
      <c r="N34" s="49"/>
      <c r="O34" s="125">
        <v>95.78</v>
      </c>
      <c r="P34" s="49"/>
    </row>
    <row r="35" spans="1:16" ht="12.75">
      <c r="A35" s="120" t="s">
        <v>2</v>
      </c>
      <c r="B35" s="49"/>
      <c r="C35" s="120" t="s">
        <v>33</v>
      </c>
      <c r="D35" s="49"/>
      <c r="E35" s="49"/>
      <c r="F35" s="49"/>
      <c r="G35" s="49"/>
      <c r="H35" s="49"/>
      <c r="I35" s="49"/>
      <c r="J35" s="49"/>
      <c r="K35" s="121">
        <v>16808</v>
      </c>
      <c r="L35" s="49"/>
      <c r="M35" s="121">
        <v>16765.45</v>
      </c>
      <c r="N35" s="49"/>
      <c r="O35" s="122">
        <v>99.75</v>
      </c>
      <c r="P35" s="49"/>
    </row>
    <row r="36" spans="1:16" ht="12.75">
      <c r="A36" s="120" t="s">
        <v>2</v>
      </c>
      <c r="B36" s="49"/>
      <c r="C36" s="120" t="s">
        <v>34</v>
      </c>
      <c r="D36" s="49"/>
      <c r="E36" s="49"/>
      <c r="F36" s="49"/>
      <c r="G36" s="49"/>
      <c r="H36" s="49"/>
      <c r="I36" s="49"/>
      <c r="J36" s="49"/>
      <c r="K36" s="121">
        <v>16808</v>
      </c>
      <c r="L36" s="49"/>
      <c r="M36" s="121">
        <v>16765.45</v>
      </c>
      <c r="N36" s="49"/>
      <c r="O36" s="122">
        <v>99.75</v>
      </c>
      <c r="P36" s="49"/>
    </row>
    <row r="37" spans="1:16" ht="12.75">
      <c r="A37" s="117" t="s">
        <v>2</v>
      </c>
      <c r="B37" s="49"/>
      <c r="C37" s="117" t="s">
        <v>279</v>
      </c>
      <c r="D37" s="49"/>
      <c r="E37" s="117" t="s">
        <v>301</v>
      </c>
      <c r="F37" s="49"/>
      <c r="G37" s="49"/>
      <c r="H37" s="49"/>
      <c r="I37" s="49"/>
      <c r="J37" s="49"/>
      <c r="K37" s="118">
        <v>16808</v>
      </c>
      <c r="L37" s="49"/>
      <c r="M37" s="118">
        <v>16765.45</v>
      </c>
      <c r="N37" s="49"/>
      <c r="O37" s="119">
        <v>99.75</v>
      </c>
      <c r="P37" s="49"/>
    </row>
    <row r="38" spans="1:16" ht="12.75">
      <c r="A38" s="89" t="s">
        <v>2</v>
      </c>
      <c r="B38" s="49"/>
      <c r="C38" s="89" t="s">
        <v>147</v>
      </c>
      <c r="D38" s="49"/>
      <c r="E38" s="89" t="s">
        <v>148</v>
      </c>
      <c r="F38" s="49"/>
      <c r="G38" s="49"/>
      <c r="H38" s="49"/>
      <c r="I38" s="49"/>
      <c r="J38" s="49"/>
      <c r="K38" s="115" t="s">
        <v>2</v>
      </c>
      <c r="L38" s="49"/>
      <c r="M38" s="115">
        <v>10996.49</v>
      </c>
      <c r="N38" s="49"/>
      <c r="O38" s="116" t="s">
        <v>2</v>
      </c>
      <c r="P38" s="49"/>
    </row>
    <row r="39" spans="1:16" ht="12.75">
      <c r="A39" s="89" t="s">
        <v>2</v>
      </c>
      <c r="B39" s="49"/>
      <c r="C39" s="89" t="s">
        <v>100</v>
      </c>
      <c r="D39" s="49"/>
      <c r="E39" s="89" t="s">
        <v>101</v>
      </c>
      <c r="F39" s="49"/>
      <c r="G39" s="49"/>
      <c r="H39" s="49"/>
      <c r="I39" s="49"/>
      <c r="J39" s="49"/>
      <c r="K39" s="115" t="s">
        <v>2</v>
      </c>
      <c r="L39" s="49"/>
      <c r="M39" s="115">
        <v>530</v>
      </c>
      <c r="N39" s="49"/>
      <c r="O39" s="116" t="s">
        <v>2</v>
      </c>
      <c r="P39" s="49"/>
    </row>
    <row r="40" spans="1:16" ht="12.75">
      <c r="A40" s="89" t="s">
        <v>2</v>
      </c>
      <c r="B40" s="49"/>
      <c r="C40" s="89" t="s">
        <v>106</v>
      </c>
      <c r="D40" s="49"/>
      <c r="E40" s="89" t="s">
        <v>107</v>
      </c>
      <c r="F40" s="49"/>
      <c r="G40" s="49"/>
      <c r="H40" s="49"/>
      <c r="I40" s="49"/>
      <c r="J40" s="49"/>
      <c r="K40" s="115" t="s">
        <v>2</v>
      </c>
      <c r="L40" s="49"/>
      <c r="M40" s="115">
        <v>1000</v>
      </c>
      <c r="N40" s="49"/>
      <c r="O40" s="116" t="s">
        <v>2</v>
      </c>
      <c r="P40" s="49"/>
    </row>
    <row r="41" spans="1:16" ht="12.75">
      <c r="A41" s="89" t="s">
        <v>2</v>
      </c>
      <c r="B41" s="49"/>
      <c r="C41" s="89" t="s">
        <v>112</v>
      </c>
      <c r="D41" s="49"/>
      <c r="E41" s="89" t="s">
        <v>113</v>
      </c>
      <c r="F41" s="49"/>
      <c r="G41" s="49"/>
      <c r="H41" s="49"/>
      <c r="I41" s="49"/>
      <c r="J41" s="49"/>
      <c r="K41" s="115" t="s">
        <v>2</v>
      </c>
      <c r="L41" s="49"/>
      <c r="M41" s="115">
        <v>3177.38</v>
      </c>
      <c r="N41" s="49"/>
      <c r="O41" s="116" t="s">
        <v>2</v>
      </c>
      <c r="P41" s="49"/>
    </row>
    <row r="42" spans="1:16" ht="12.75">
      <c r="A42" s="89" t="s">
        <v>2</v>
      </c>
      <c r="B42" s="49"/>
      <c r="C42" s="89" t="s">
        <v>118</v>
      </c>
      <c r="D42" s="49"/>
      <c r="E42" s="89" t="s">
        <v>119</v>
      </c>
      <c r="F42" s="49"/>
      <c r="G42" s="49"/>
      <c r="H42" s="49"/>
      <c r="I42" s="49"/>
      <c r="J42" s="49"/>
      <c r="K42" s="115" t="s">
        <v>2</v>
      </c>
      <c r="L42" s="49"/>
      <c r="M42" s="115">
        <v>1061.58</v>
      </c>
      <c r="N42" s="49"/>
      <c r="O42" s="116" t="s">
        <v>2</v>
      </c>
      <c r="P42" s="49"/>
    </row>
    <row r="43" spans="1:16" ht="12.75">
      <c r="A43" s="120" t="s">
        <v>2</v>
      </c>
      <c r="B43" s="49"/>
      <c r="C43" s="120" t="s">
        <v>36</v>
      </c>
      <c r="D43" s="49"/>
      <c r="E43" s="49"/>
      <c r="F43" s="49"/>
      <c r="G43" s="49"/>
      <c r="H43" s="49"/>
      <c r="I43" s="49"/>
      <c r="J43" s="49"/>
      <c r="K43" s="121">
        <v>86700</v>
      </c>
      <c r="L43" s="49"/>
      <c r="M43" s="121">
        <v>82351.79</v>
      </c>
      <c r="N43" s="49"/>
      <c r="O43" s="122">
        <v>94.98</v>
      </c>
      <c r="P43" s="49"/>
    </row>
    <row r="44" spans="1:16" ht="12.75">
      <c r="A44" s="120" t="s">
        <v>2</v>
      </c>
      <c r="B44" s="49"/>
      <c r="C44" s="120" t="s">
        <v>37</v>
      </c>
      <c r="D44" s="49"/>
      <c r="E44" s="49"/>
      <c r="F44" s="49"/>
      <c r="G44" s="49"/>
      <c r="H44" s="49"/>
      <c r="I44" s="49"/>
      <c r="J44" s="49"/>
      <c r="K44" s="121">
        <v>86700</v>
      </c>
      <c r="L44" s="49"/>
      <c r="M44" s="121">
        <v>82351.79</v>
      </c>
      <c r="N44" s="49"/>
      <c r="O44" s="122">
        <v>94.98</v>
      </c>
      <c r="P44" s="49"/>
    </row>
    <row r="45" spans="1:16" ht="12.75">
      <c r="A45" s="117" t="s">
        <v>2</v>
      </c>
      <c r="B45" s="49"/>
      <c r="C45" s="117" t="s">
        <v>279</v>
      </c>
      <c r="D45" s="49"/>
      <c r="E45" s="117" t="s">
        <v>301</v>
      </c>
      <c r="F45" s="49"/>
      <c r="G45" s="49"/>
      <c r="H45" s="49"/>
      <c r="I45" s="49"/>
      <c r="J45" s="49"/>
      <c r="K45" s="118">
        <v>86700</v>
      </c>
      <c r="L45" s="49"/>
      <c r="M45" s="118">
        <v>82351.79</v>
      </c>
      <c r="N45" s="49"/>
      <c r="O45" s="119">
        <v>94.98</v>
      </c>
      <c r="P45" s="49"/>
    </row>
    <row r="46" spans="1:16" ht="12.75">
      <c r="A46" s="89" t="s">
        <v>2</v>
      </c>
      <c r="B46" s="49"/>
      <c r="C46" s="89" t="s">
        <v>102</v>
      </c>
      <c r="D46" s="49"/>
      <c r="E46" s="89" t="s">
        <v>103</v>
      </c>
      <c r="F46" s="49"/>
      <c r="G46" s="49"/>
      <c r="H46" s="49"/>
      <c r="I46" s="49"/>
      <c r="J46" s="49"/>
      <c r="K46" s="115" t="s">
        <v>2</v>
      </c>
      <c r="L46" s="49"/>
      <c r="M46" s="115">
        <v>4256.41</v>
      </c>
      <c r="N46" s="49"/>
      <c r="O46" s="116" t="s">
        <v>2</v>
      </c>
      <c r="P46" s="49"/>
    </row>
    <row r="47" spans="1:16" ht="12.75">
      <c r="A47" s="89" t="s">
        <v>2</v>
      </c>
      <c r="B47" s="49"/>
      <c r="C47" s="89" t="s">
        <v>100</v>
      </c>
      <c r="D47" s="49"/>
      <c r="E47" s="89" t="s">
        <v>101</v>
      </c>
      <c r="F47" s="49"/>
      <c r="G47" s="49"/>
      <c r="H47" s="49"/>
      <c r="I47" s="49"/>
      <c r="J47" s="49"/>
      <c r="K47" s="115" t="s">
        <v>2</v>
      </c>
      <c r="L47" s="49"/>
      <c r="M47" s="115">
        <v>19159.38</v>
      </c>
      <c r="N47" s="49"/>
      <c r="O47" s="116" t="s">
        <v>2</v>
      </c>
      <c r="P47" s="49"/>
    </row>
    <row r="48" spans="1:16" ht="12.75">
      <c r="A48" s="89" t="s">
        <v>2</v>
      </c>
      <c r="B48" s="49"/>
      <c r="C48" s="89" t="s">
        <v>149</v>
      </c>
      <c r="D48" s="49"/>
      <c r="E48" s="89" t="s">
        <v>150</v>
      </c>
      <c r="F48" s="49"/>
      <c r="G48" s="49"/>
      <c r="H48" s="49"/>
      <c r="I48" s="49"/>
      <c r="J48" s="49"/>
      <c r="K48" s="115" t="s">
        <v>2</v>
      </c>
      <c r="L48" s="49"/>
      <c r="M48" s="115">
        <v>24358.17</v>
      </c>
      <c r="N48" s="49"/>
      <c r="O48" s="116" t="s">
        <v>2</v>
      </c>
      <c r="P48" s="49"/>
    </row>
    <row r="49" spans="1:16" ht="12.75">
      <c r="A49" s="89" t="s">
        <v>2</v>
      </c>
      <c r="B49" s="49"/>
      <c r="C49" s="89" t="s">
        <v>110</v>
      </c>
      <c r="D49" s="49"/>
      <c r="E49" s="89" t="s">
        <v>111</v>
      </c>
      <c r="F49" s="49"/>
      <c r="G49" s="49"/>
      <c r="H49" s="49"/>
      <c r="I49" s="49"/>
      <c r="J49" s="49"/>
      <c r="K49" s="115" t="s">
        <v>2</v>
      </c>
      <c r="L49" s="49"/>
      <c r="M49" s="115">
        <v>9564.86</v>
      </c>
      <c r="N49" s="49"/>
      <c r="O49" s="116" t="s">
        <v>2</v>
      </c>
      <c r="P49" s="49"/>
    </row>
    <row r="50" spans="1:16" ht="12.75">
      <c r="A50" s="89" t="s">
        <v>2</v>
      </c>
      <c r="B50" s="49"/>
      <c r="C50" s="89" t="s">
        <v>104</v>
      </c>
      <c r="D50" s="49"/>
      <c r="E50" s="89" t="s">
        <v>105</v>
      </c>
      <c r="F50" s="49"/>
      <c r="G50" s="49"/>
      <c r="H50" s="49"/>
      <c r="I50" s="49"/>
      <c r="J50" s="49"/>
      <c r="K50" s="115" t="s">
        <v>2</v>
      </c>
      <c r="L50" s="49"/>
      <c r="M50" s="115">
        <v>923.04</v>
      </c>
      <c r="N50" s="49"/>
      <c r="O50" s="116" t="s">
        <v>2</v>
      </c>
      <c r="P50" s="49"/>
    </row>
    <row r="51" spans="1:16" ht="12.75">
      <c r="A51" s="89" t="s">
        <v>2</v>
      </c>
      <c r="B51" s="49"/>
      <c r="C51" s="89" t="s">
        <v>114</v>
      </c>
      <c r="D51" s="49"/>
      <c r="E51" s="89" t="s">
        <v>115</v>
      </c>
      <c r="F51" s="49"/>
      <c r="G51" s="49"/>
      <c r="H51" s="49"/>
      <c r="I51" s="49"/>
      <c r="J51" s="49"/>
      <c r="K51" s="115" t="s">
        <v>2</v>
      </c>
      <c r="L51" s="49"/>
      <c r="M51" s="115">
        <v>340.71</v>
      </c>
      <c r="N51" s="49"/>
      <c r="O51" s="116" t="s">
        <v>2</v>
      </c>
      <c r="P51" s="49"/>
    </row>
    <row r="52" spans="1:16" ht="12.75">
      <c r="A52" s="89" t="s">
        <v>2</v>
      </c>
      <c r="B52" s="49"/>
      <c r="C52" s="89" t="s">
        <v>127</v>
      </c>
      <c r="D52" s="49"/>
      <c r="E52" s="89" t="s">
        <v>128</v>
      </c>
      <c r="F52" s="49"/>
      <c r="G52" s="49"/>
      <c r="H52" s="49"/>
      <c r="I52" s="49"/>
      <c r="J52" s="49"/>
      <c r="K52" s="115" t="s">
        <v>2</v>
      </c>
      <c r="L52" s="49"/>
      <c r="M52" s="115">
        <v>810.9</v>
      </c>
      <c r="N52" s="49"/>
      <c r="O52" s="116" t="s">
        <v>2</v>
      </c>
      <c r="P52" s="49"/>
    </row>
    <row r="53" spans="1:16" ht="12.75">
      <c r="A53" s="89" t="s">
        <v>2</v>
      </c>
      <c r="B53" s="49"/>
      <c r="C53" s="89" t="s">
        <v>106</v>
      </c>
      <c r="D53" s="49"/>
      <c r="E53" s="89" t="s">
        <v>107</v>
      </c>
      <c r="F53" s="49"/>
      <c r="G53" s="49"/>
      <c r="H53" s="49"/>
      <c r="I53" s="49"/>
      <c r="J53" s="49"/>
      <c r="K53" s="115" t="s">
        <v>2</v>
      </c>
      <c r="L53" s="49"/>
      <c r="M53" s="115">
        <v>4861.94</v>
      </c>
      <c r="N53" s="49"/>
      <c r="O53" s="116" t="s">
        <v>2</v>
      </c>
      <c r="P53" s="49"/>
    </row>
    <row r="54" spans="1:16" ht="12.75">
      <c r="A54" s="89" t="s">
        <v>2</v>
      </c>
      <c r="B54" s="49"/>
      <c r="C54" s="89" t="s">
        <v>108</v>
      </c>
      <c r="D54" s="49"/>
      <c r="E54" s="89" t="s">
        <v>109</v>
      </c>
      <c r="F54" s="49"/>
      <c r="G54" s="49"/>
      <c r="H54" s="49"/>
      <c r="I54" s="49"/>
      <c r="J54" s="49"/>
      <c r="K54" s="115" t="s">
        <v>2</v>
      </c>
      <c r="L54" s="49"/>
      <c r="M54" s="115">
        <v>1858.35</v>
      </c>
      <c r="N54" s="49"/>
      <c r="O54" s="116" t="s">
        <v>2</v>
      </c>
      <c r="P54" s="49"/>
    </row>
    <row r="55" spans="1:16" ht="12.75">
      <c r="A55" s="89" t="s">
        <v>2</v>
      </c>
      <c r="B55" s="49"/>
      <c r="C55" s="89" t="s">
        <v>124</v>
      </c>
      <c r="D55" s="49"/>
      <c r="E55" s="89" t="s">
        <v>125</v>
      </c>
      <c r="F55" s="49"/>
      <c r="G55" s="49"/>
      <c r="H55" s="49"/>
      <c r="I55" s="49"/>
      <c r="J55" s="49"/>
      <c r="K55" s="115" t="s">
        <v>2</v>
      </c>
      <c r="L55" s="49"/>
      <c r="M55" s="115">
        <v>1174.38</v>
      </c>
      <c r="N55" s="49"/>
      <c r="O55" s="116" t="s">
        <v>2</v>
      </c>
      <c r="P55" s="49"/>
    </row>
    <row r="56" spans="1:16" ht="12.75">
      <c r="A56" s="89" t="s">
        <v>2</v>
      </c>
      <c r="B56" s="49"/>
      <c r="C56" s="89" t="s">
        <v>112</v>
      </c>
      <c r="D56" s="49"/>
      <c r="E56" s="89" t="s">
        <v>113</v>
      </c>
      <c r="F56" s="49"/>
      <c r="G56" s="49"/>
      <c r="H56" s="49"/>
      <c r="I56" s="49"/>
      <c r="J56" s="49"/>
      <c r="K56" s="115" t="s">
        <v>2</v>
      </c>
      <c r="L56" s="49"/>
      <c r="M56" s="115">
        <v>1205.93</v>
      </c>
      <c r="N56" s="49"/>
      <c r="O56" s="116" t="s">
        <v>2</v>
      </c>
      <c r="P56" s="49"/>
    </row>
    <row r="57" spans="1:16" ht="12.75">
      <c r="A57" s="89" t="s">
        <v>2</v>
      </c>
      <c r="B57" s="49"/>
      <c r="C57" s="89" t="s">
        <v>94</v>
      </c>
      <c r="D57" s="49"/>
      <c r="E57" s="89" t="s">
        <v>95</v>
      </c>
      <c r="F57" s="49"/>
      <c r="G57" s="49"/>
      <c r="H57" s="49"/>
      <c r="I57" s="49"/>
      <c r="J57" s="49"/>
      <c r="K57" s="115" t="s">
        <v>2</v>
      </c>
      <c r="L57" s="49"/>
      <c r="M57" s="115">
        <v>8560.68</v>
      </c>
      <c r="N57" s="49"/>
      <c r="O57" s="116" t="s">
        <v>2</v>
      </c>
      <c r="P57" s="49"/>
    </row>
    <row r="58" spans="1:16" ht="12.75">
      <c r="A58" s="89" t="s">
        <v>2</v>
      </c>
      <c r="B58" s="49"/>
      <c r="C58" s="89" t="s">
        <v>129</v>
      </c>
      <c r="D58" s="49"/>
      <c r="E58" s="89" t="s">
        <v>130</v>
      </c>
      <c r="F58" s="49"/>
      <c r="G58" s="49"/>
      <c r="H58" s="49"/>
      <c r="I58" s="49"/>
      <c r="J58" s="49"/>
      <c r="K58" s="115" t="s">
        <v>2</v>
      </c>
      <c r="L58" s="49"/>
      <c r="M58" s="115">
        <v>1885.29</v>
      </c>
      <c r="N58" s="49"/>
      <c r="O58" s="116" t="s">
        <v>2</v>
      </c>
      <c r="P58" s="49"/>
    </row>
    <row r="59" spans="1:16" ht="12.75">
      <c r="A59" s="89" t="s">
        <v>2</v>
      </c>
      <c r="B59" s="49"/>
      <c r="C59" s="89" t="s">
        <v>118</v>
      </c>
      <c r="D59" s="49"/>
      <c r="E59" s="89" t="s">
        <v>119</v>
      </c>
      <c r="F59" s="49"/>
      <c r="G59" s="49"/>
      <c r="H59" s="49"/>
      <c r="I59" s="49"/>
      <c r="J59" s="49"/>
      <c r="K59" s="115" t="s">
        <v>2</v>
      </c>
      <c r="L59" s="49"/>
      <c r="M59" s="115">
        <v>1314.6</v>
      </c>
      <c r="N59" s="49"/>
      <c r="O59" s="116" t="s">
        <v>2</v>
      </c>
      <c r="P59" s="49"/>
    </row>
    <row r="60" spans="1:16" ht="12.75">
      <c r="A60" s="89" t="s">
        <v>2</v>
      </c>
      <c r="B60" s="49"/>
      <c r="C60" s="89" t="s">
        <v>120</v>
      </c>
      <c r="D60" s="49"/>
      <c r="E60" s="89" t="s">
        <v>121</v>
      </c>
      <c r="F60" s="49"/>
      <c r="G60" s="49"/>
      <c r="H60" s="49"/>
      <c r="I60" s="49"/>
      <c r="J60" s="49"/>
      <c r="K60" s="115" t="s">
        <v>2</v>
      </c>
      <c r="L60" s="49"/>
      <c r="M60" s="115">
        <v>1453.71</v>
      </c>
      <c r="N60" s="49"/>
      <c r="O60" s="116" t="s">
        <v>2</v>
      </c>
      <c r="P60" s="49"/>
    </row>
    <row r="61" spans="1:16" ht="12.75">
      <c r="A61" s="89" t="s">
        <v>2</v>
      </c>
      <c r="B61" s="49"/>
      <c r="C61" s="89" t="s">
        <v>122</v>
      </c>
      <c r="D61" s="49"/>
      <c r="E61" s="89" t="s">
        <v>123</v>
      </c>
      <c r="F61" s="49"/>
      <c r="G61" s="49"/>
      <c r="H61" s="49"/>
      <c r="I61" s="49"/>
      <c r="J61" s="49"/>
      <c r="K61" s="115" t="s">
        <v>2</v>
      </c>
      <c r="L61" s="49"/>
      <c r="M61" s="115">
        <v>501</v>
      </c>
      <c r="N61" s="49"/>
      <c r="O61" s="116" t="s">
        <v>2</v>
      </c>
      <c r="P61" s="49"/>
    </row>
    <row r="62" spans="1:16" ht="12.75">
      <c r="A62" s="89" t="s">
        <v>2</v>
      </c>
      <c r="B62" s="49"/>
      <c r="C62" s="89" t="s">
        <v>126</v>
      </c>
      <c r="D62" s="49"/>
      <c r="E62" s="89" t="s">
        <v>93</v>
      </c>
      <c r="F62" s="49"/>
      <c r="G62" s="49"/>
      <c r="H62" s="49"/>
      <c r="I62" s="49"/>
      <c r="J62" s="49"/>
      <c r="K62" s="115" t="s">
        <v>2</v>
      </c>
      <c r="L62" s="49"/>
      <c r="M62" s="115">
        <v>122.44</v>
      </c>
      <c r="N62" s="49"/>
      <c r="O62" s="116" t="s">
        <v>2</v>
      </c>
      <c r="P62" s="49"/>
    </row>
    <row r="63" spans="1:16" ht="12.75">
      <c r="A63" s="120" t="s">
        <v>2</v>
      </c>
      <c r="B63" s="49"/>
      <c r="C63" s="120" t="s">
        <v>38</v>
      </c>
      <c r="D63" s="49"/>
      <c r="E63" s="49"/>
      <c r="F63" s="49"/>
      <c r="G63" s="49"/>
      <c r="H63" s="49"/>
      <c r="I63" s="49"/>
      <c r="J63" s="49"/>
      <c r="K63" s="121">
        <v>930</v>
      </c>
      <c r="L63" s="49"/>
      <c r="M63" s="121">
        <v>886.06</v>
      </c>
      <c r="N63" s="49"/>
      <c r="O63" s="122">
        <v>95.28</v>
      </c>
      <c r="P63" s="49"/>
    </row>
    <row r="64" spans="1:16" ht="12.75">
      <c r="A64" s="120" t="s">
        <v>2</v>
      </c>
      <c r="B64" s="49"/>
      <c r="C64" s="120" t="s">
        <v>40</v>
      </c>
      <c r="D64" s="49"/>
      <c r="E64" s="49"/>
      <c r="F64" s="49"/>
      <c r="G64" s="49"/>
      <c r="H64" s="49"/>
      <c r="I64" s="49"/>
      <c r="J64" s="49"/>
      <c r="K64" s="121">
        <v>930</v>
      </c>
      <c r="L64" s="49"/>
      <c r="M64" s="121">
        <v>886.06</v>
      </c>
      <c r="N64" s="49"/>
      <c r="O64" s="122">
        <v>95.28</v>
      </c>
      <c r="P64" s="49"/>
    </row>
    <row r="65" spans="1:16" ht="12.75">
      <c r="A65" s="117" t="s">
        <v>2</v>
      </c>
      <c r="B65" s="49"/>
      <c r="C65" s="117" t="s">
        <v>279</v>
      </c>
      <c r="D65" s="49"/>
      <c r="E65" s="117" t="s">
        <v>301</v>
      </c>
      <c r="F65" s="49"/>
      <c r="G65" s="49"/>
      <c r="H65" s="49"/>
      <c r="I65" s="49"/>
      <c r="J65" s="49"/>
      <c r="K65" s="118">
        <v>930</v>
      </c>
      <c r="L65" s="49"/>
      <c r="M65" s="118">
        <v>886.06</v>
      </c>
      <c r="N65" s="49"/>
      <c r="O65" s="119">
        <v>95.28</v>
      </c>
      <c r="P65" s="49"/>
    </row>
    <row r="66" spans="1:16" ht="12.75">
      <c r="A66" s="89" t="s">
        <v>2</v>
      </c>
      <c r="B66" s="49"/>
      <c r="C66" s="89" t="s">
        <v>100</v>
      </c>
      <c r="D66" s="49"/>
      <c r="E66" s="89" t="s">
        <v>101</v>
      </c>
      <c r="F66" s="49"/>
      <c r="G66" s="49"/>
      <c r="H66" s="49"/>
      <c r="I66" s="49"/>
      <c r="J66" s="49"/>
      <c r="K66" s="115" t="s">
        <v>2</v>
      </c>
      <c r="L66" s="49"/>
      <c r="M66" s="115">
        <v>886.06</v>
      </c>
      <c r="N66" s="49"/>
      <c r="O66" s="116" t="s">
        <v>2</v>
      </c>
      <c r="P66" s="49"/>
    </row>
    <row r="67" spans="1:16" ht="12.75">
      <c r="A67" s="120" t="s">
        <v>2</v>
      </c>
      <c r="B67" s="49"/>
      <c r="C67" s="120" t="s">
        <v>43</v>
      </c>
      <c r="D67" s="49"/>
      <c r="E67" s="49"/>
      <c r="F67" s="49"/>
      <c r="G67" s="49"/>
      <c r="H67" s="49"/>
      <c r="I67" s="49"/>
      <c r="J67" s="49"/>
      <c r="K67" s="121">
        <v>670</v>
      </c>
      <c r="L67" s="49"/>
      <c r="M67" s="121">
        <v>671.38</v>
      </c>
      <c r="N67" s="49"/>
      <c r="O67" s="122">
        <v>100.21</v>
      </c>
      <c r="P67" s="49"/>
    </row>
    <row r="68" spans="1:16" ht="12.75">
      <c r="A68" s="120" t="s">
        <v>2</v>
      </c>
      <c r="B68" s="49"/>
      <c r="C68" s="120" t="s">
        <v>44</v>
      </c>
      <c r="D68" s="49"/>
      <c r="E68" s="49"/>
      <c r="F68" s="49"/>
      <c r="G68" s="49"/>
      <c r="H68" s="49"/>
      <c r="I68" s="49"/>
      <c r="J68" s="49"/>
      <c r="K68" s="121">
        <v>670</v>
      </c>
      <c r="L68" s="49"/>
      <c r="M68" s="121">
        <v>671.38</v>
      </c>
      <c r="N68" s="49"/>
      <c r="O68" s="122">
        <v>100.21</v>
      </c>
      <c r="P68" s="49"/>
    </row>
    <row r="69" spans="1:16" ht="12.75">
      <c r="A69" s="117" t="s">
        <v>2</v>
      </c>
      <c r="B69" s="49"/>
      <c r="C69" s="117" t="s">
        <v>279</v>
      </c>
      <c r="D69" s="49"/>
      <c r="E69" s="117" t="s">
        <v>301</v>
      </c>
      <c r="F69" s="49"/>
      <c r="G69" s="49"/>
      <c r="H69" s="49"/>
      <c r="I69" s="49"/>
      <c r="J69" s="49"/>
      <c r="K69" s="118">
        <v>670</v>
      </c>
      <c r="L69" s="49"/>
      <c r="M69" s="118">
        <v>671.38</v>
      </c>
      <c r="N69" s="49"/>
      <c r="O69" s="119">
        <v>100.21</v>
      </c>
      <c r="P69" s="49"/>
    </row>
    <row r="70" spans="1:16" ht="12.75">
      <c r="A70" s="89" t="s">
        <v>2</v>
      </c>
      <c r="B70" s="49"/>
      <c r="C70" s="89" t="s">
        <v>104</v>
      </c>
      <c r="D70" s="49"/>
      <c r="E70" s="89" t="s">
        <v>105</v>
      </c>
      <c r="F70" s="49"/>
      <c r="G70" s="49"/>
      <c r="H70" s="49"/>
      <c r="I70" s="49"/>
      <c r="J70" s="49"/>
      <c r="K70" s="115" t="s">
        <v>2</v>
      </c>
      <c r="L70" s="49"/>
      <c r="M70" s="115">
        <v>671.38</v>
      </c>
      <c r="N70" s="49"/>
      <c r="O70" s="116" t="s">
        <v>2</v>
      </c>
      <c r="P70" s="49"/>
    </row>
    <row r="71" spans="1:16" ht="12.75">
      <c r="A71" s="123" t="s">
        <v>137</v>
      </c>
      <c r="B71" s="49"/>
      <c r="C71" s="123" t="s">
        <v>151</v>
      </c>
      <c r="D71" s="49"/>
      <c r="E71" s="123" t="s">
        <v>152</v>
      </c>
      <c r="F71" s="49"/>
      <c r="G71" s="49"/>
      <c r="H71" s="49"/>
      <c r="I71" s="49"/>
      <c r="J71" s="49"/>
      <c r="K71" s="124">
        <v>760</v>
      </c>
      <c r="L71" s="49"/>
      <c r="M71" s="124">
        <v>793.8</v>
      </c>
      <c r="N71" s="49"/>
      <c r="O71" s="125">
        <v>104.45</v>
      </c>
      <c r="P71" s="49"/>
    </row>
    <row r="72" spans="1:16" ht="12.75">
      <c r="A72" s="120" t="s">
        <v>2</v>
      </c>
      <c r="B72" s="49"/>
      <c r="C72" s="120" t="s">
        <v>36</v>
      </c>
      <c r="D72" s="49"/>
      <c r="E72" s="49"/>
      <c r="F72" s="49"/>
      <c r="G72" s="49"/>
      <c r="H72" s="49"/>
      <c r="I72" s="49"/>
      <c r="J72" s="49"/>
      <c r="K72" s="121">
        <v>760</v>
      </c>
      <c r="L72" s="49"/>
      <c r="M72" s="121">
        <v>793.8</v>
      </c>
      <c r="N72" s="49"/>
      <c r="O72" s="122">
        <v>104.45</v>
      </c>
      <c r="P72" s="49"/>
    </row>
    <row r="73" spans="1:16" ht="12.75">
      <c r="A73" s="120" t="s">
        <v>2</v>
      </c>
      <c r="B73" s="49"/>
      <c r="C73" s="120" t="s">
        <v>37</v>
      </c>
      <c r="D73" s="49"/>
      <c r="E73" s="49"/>
      <c r="F73" s="49"/>
      <c r="G73" s="49"/>
      <c r="H73" s="49"/>
      <c r="I73" s="49"/>
      <c r="J73" s="49"/>
      <c r="K73" s="121">
        <v>760</v>
      </c>
      <c r="L73" s="49"/>
      <c r="M73" s="121">
        <v>793.8</v>
      </c>
      <c r="N73" s="49"/>
      <c r="O73" s="122">
        <v>104.45</v>
      </c>
      <c r="P73" s="49"/>
    </row>
    <row r="74" spans="1:16" ht="12.75">
      <c r="A74" s="117" t="s">
        <v>2</v>
      </c>
      <c r="B74" s="49"/>
      <c r="C74" s="117" t="s">
        <v>280</v>
      </c>
      <c r="D74" s="49"/>
      <c r="E74" s="117" t="s">
        <v>226</v>
      </c>
      <c r="F74" s="49"/>
      <c r="G74" s="49"/>
      <c r="H74" s="49"/>
      <c r="I74" s="49"/>
      <c r="J74" s="49"/>
      <c r="K74" s="118">
        <v>760</v>
      </c>
      <c r="L74" s="49"/>
      <c r="M74" s="118">
        <v>793.8</v>
      </c>
      <c r="N74" s="49"/>
      <c r="O74" s="119">
        <v>104.45</v>
      </c>
      <c r="P74" s="49"/>
    </row>
    <row r="75" spans="1:16" ht="12.75">
      <c r="A75" s="89" t="s">
        <v>2</v>
      </c>
      <c r="B75" s="49"/>
      <c r="C75" s="89" t="s">
        <v>131</v>
      </c>
      <c r="D75" s="49"/>
      <c r="E75" s="89" t="s">
        <v>132</v>
      </c>
      <c r="F75" s="49"/>
      <c r="G75" s="49"/>
      <c r="H75" s="49"/>
      <c r="I75" s="49"/>
      <c r="J75" s="49"/>
      <c r="K75" s="115" t="s">
        <v>2</v>
      </c>
      <c r="L75" s="49"/>
      <c r="M75" s="115">
        <v>793.75</v>
      </c>
      <c r="N75" s="49"/>
      <c r="O75" s="116" t="s">
        <v>2</v>
      </c>
      <c r="P75" s="49"/>
    </row>
    <row r="76" spans="1:16" ht="12.75">
      <c r="A76" s="89" t="s">
        <v>2</v>
      </c>
      <c r="B76" s="49"/>
      <c r="C76" s="89" t="s">
        <v>133</v>
      </c>
      <c r="D76" s="49"/>
      <c r="E76" s="89" t="s">
        <v>134</v>
      </c>
      <c r="F76" s="49"/>
      <c r="G76" s="49"/>
      <c r="H76" s="49"/>
      <c r="I76" s="49"/>
      <c r="J76" s="49"/>
      <c r="K76" s="115" t="s">
        <v>2</v>
      </c>
      <c r="L76" s="49"/>
      <c r="M76" s="115">
        <v>0.05</v>
      </c>
      <c r="N76" s="49"/>
      <c r="O76" s="116" t="s">
        <v>2</v>
      </c>
      <c r="P76" s="49"/>
    </row>
    <row r="77" spans="1:16" ht="12.75">
      <c r="A77" s="123" t="s">
        <v>137</v>
      </c>
      <c r="B77" s="49"/>
      <c r="C77" s="123" t="s">
        <v>153</v>
      </c>
      <c r="D77" s="49"/>
      <c r="E77" s="123" t="s">
        <v>154</v>
      </c>
      <c r="F77" s="49"/>
      <c r="G77" s="49"/>
      <c r="H77" s="49"/>
      <c r="I77" s="49"/>
      <c r="J77" s="49"/>
      <c r="K77" s="124">
        <v>400</v>
      </c>
      <c r="L77" s="49"/>
      <c r="M77" s="124">
        <v>0</v>
      </c>
      <c r="N77" s="49"/>
      <c r="O77" s="125">
        <v>0</v>
      </c>
      <c r="P77" s="49"/>
    </row>
    <row r="78" spans="1:16" ht="12.75">
      <c r="A78" s="120" t="s">
        <v>2</v>
      </c>
      <c r="B78" s="49"/>
      <c r="C78" s="120" t="s">
        <v>36</v>
      </c>
      <c r="D78" s="49"/>
      <c r="E78" s="49"/>
      <c r="F78" s="49"/>
      <c r="G78" s="49"/>
      <c r="H78" s="49"/>
      <c r="I78" s="49"/>
      <c r="J78" s="49"/>
      <c r="K78" s="121">
        <v>400</v>
      </c>
      <c r="L78" s="49"/>
      <c r="M78" s="121">
        <v>0</v>
      </c>
      <c r="N78" s="49"/>
      <c r="O78" s="122">
        <v>0</v>
      </c>
      <c r="P78" s="49"/>
    </row>
    <row r="79" spans="1:16" ht="12.75">
      <c r="A79" s="120" t="s">
        <v>2</v>
      </c>
      <c r="B79" s="49"/>
      <c r="C79" s="120" t="s">
        <v>37</v>
      </c>
      <c r="D79" s="49"/>
      <c r="E79" s="49"/>
      <c r="F79" s="49"/>
      <c r="G79" s="49"/>
      <c r="H79" s="49"/>
      <c r="I79" s="49"/>
      <c r="J79" s="49"/>
      <c r="K79" s="121">
        <v>400</v>
      </c>
      <c r="L79" s="49"/>
      <c r="M79" s="121">
        <v>0</v>
      </c>
      <c r="N79" s="49"/>
      <c r="O79" s="122">
        <v>0</v>
      </c>
      <c r="P79" s="49"/>
    </row>
    <row r="80" spans="1:16" ht="12.75">
      <c r="A80" s="117" t="s">
        <v>2</v>
      </c>
      <c r="B80" s="49"/>
      <c r="C80" s="117" t="s">
        <v>281</v>
      </c>
      <c r="D80" s="49"/>
      <c r="E80" s="117" t="s">
        <v>302</v>
      </c>
      <c r="F80" s="49"/>
      <c r="G80" s="49"/>
      <c r="H80" s="49"/>
      <c r="I80" s="49"/>
      <c r="J80" s="49"/>
      <c r="K80" s="118">
        <v>400</v>
      </c>
      <c r="L80" s="49"/>
      <c r="M80" s="118">
        <v>0</v>
      </c>
      <c r="N80" s="49"/>
      <c r="O80" s="119">
        <v>0</v>
      </c>
      <c r="P80" s="49"/>
    </row>
    <row r="81" spans="1:16" ht="12.75">
      <c r="A81" s="89" t="s">
        <v>2</v>
      </c>
      <c r="B81" s="49"/>
      <c r="C81" s="89" t="s">
        <v>135</v>
      </c>
      <c r="D81" s="49"/>
      <c r="E81" s="89" t="s">
        <v>136</v>
      </c>
      <c r="F81" s="49"/>
      <c r="G81" s="49"/>
      <c r="H81" s="49"/>
      <c r="I81" s="49"/>
      <c r="J81" s="49"/>
      <c r="K81" s="115" t="s">
        <v>2</v>
      </c>
      <c r="L81" s="49"/>
      <c r="M81" s="115">
        <v>0</v>
      </c>
      <c r="N81" s="49"/>
      <c r="O81" s="116" t="s">
        <v>2</v>
      </c>
      <c r="P81" s="49"/>
    </row>
  </sheetData>
  <sheetProtection/>
  <mergeCells count="416">
    <mergeCell ref="A1:B1"/>
    <mergeCell ref="A2:B2"/>
    <mergeCell ref="A3:B3"/>
    <mergeCell ref="A4:B4"/>
    <mergeCell ref="A5:B5"/>
    <mergeCell ref="A6:P6"/>
    <mergeCell ref="A7:P7"/>
    <mergeCell ref="A8:P8"/>
    <mergeCell ref="A9:B9"/>
    <mergeCell ref="C9:J9"/>
    <mergeCell ref="K9:L9"/>
    <mergeCell ref="M9:N9"/>
    <mergeCell ref="O9:P9"/>
    <mergeCell ref="A10:B10"/>
    <mergeCell ref="C10:J10"/>
    <mergeCell ref="K10:L10"/>
    <mergeCell ref="M10:N10"/>
    <mergeCell ref="O10:P10"/>
    <mergeCell ref="A11:B11"/>
    <mergeCell ref="C11:D11"/>
    <mergeCell ref="E11:J11"/>
    <mergeCell ref="K11:L11"/>
    <mergeCell ref="M11:N11"/>
    <mergeCell ref="O11:P11"/>
    <mergeCell ref="A12:J12"/>
    <mergeCell ref="K12:L12"/>
    <mergeCell ref="M12:N12"/>
    <mergeCell ref="O12:P12"/>
    <mergeCell ref="A13:B13"/>
    <mergeCell ref="C13:J13"/>
    <mergeCell ref="K13:L13"/>
    <mergeCell ref="M13:N13"/>
    <mergeCell ref="O13:P13"/>
    <mergeCell ref="A14:B14"/>
    <mergeCell ref="C14:J14"/>
    <mergeCell ref="K14:L14"/>
    <mergeCell ref="M14:N14"/>
    <mergeCell ref="O14:P14"/>
    <mergeCell ref="A15:B15"/>
    <mergeCell ref="C15:J15"/>
    <mergeCell ref="K15:L15"/>
    <mergeCell ref="M15:N15"/>
    <mergeCell ref="O15:P15"/>
    <mergeCell ref="A16:B16"/>
    <mergeCell ref="C16:J16"/>
    <mergeCell ref="K16:L16"/>
    <mergeCell ref="M16:N16"/>
    <mergeCell ref="O16:P16"/>
    <mergeCell ref="A17:B17"/>
    <mergeCell ref="C17:J17"/>
    <mergeCell ref="K17:L17"/>
    <mergeCell ref="M17:N17"/>
    <mergeCell ref="O17:P17"/>
    <mergeCell ref="A18:B18"/>
    <mergeCell ref="C18:J18"/>
    <mergeCell ref="K18:L18"/>
    <mergeCell ref="M18:N18"/>
    <mergeCell ref="O18:P18"/>
    <mergeCell ref="A19:B19"/>
    <mergeCell ref="C19:J19"/>
    <mergeCell ref="K19:L19"/>
    <mergeCell ref="M19:N19"/>
    <mergeCell ref="O19:P19"/>
    <mergeCell ref="A20:B20"/>
    <mergeCell ref="C20:J20"/>
    <mergeCell ref="K20:L20"/>
    <mergeCell ref="M20:N20"/>
    <mergeCell ref="O20:P20"/>
    <mergeCell ref="A21:B21"/>
    <mergeCell ref="C21:J21"/>
    <mergeCell ref="K21:L21"/>
    <mergeCell ref="M21:N21"/>
    <mergeCell ref="O21:P21"/>
    <mergeCell ref="A22:B22"/>
    <mergeCell ref="C22:J22"/>
    <mergeCell ref="K22:L22"/>
    <mergeCell ref="M22:N22"/>
    <mergeCell ref="O22:P22"/>
    <mergeCell ref="A23:B23"/>
    <mergeCell ref="C23:J23"/>
    <mergeCell ref="K23:L23"/>
    <mergeCell ref="M23:N23"/>
    <mergeCell ref="O23:P23"/>
    <mergeCell ref="A24:B24"/>
    <mergeCell ref="C24:J24"/>
    <mergeCell ref="K24:L24"/>
    <mergeCell ref="M24:N24"/>
    <mergeCell ref="O24:P24"/>
    <mergeCell ref="A25:B25"/>
    <mergeCell ref="C25:D25"/>
    <mergeCell ref="E25:J25"/>
    <mergeCell ref="K25:L25"/>
    <mergeCell ref="M25:N25"/>
    <mergeCell ref="O25:P25"/>
    <mergeCell ref="A26:B26"/>
    <mergeCell ref="C26:D26"/>
    <mergeCell ref="E26:J26"/>
    <mergeCell ref="K26:L26"/>
    <mergeCell ref="M26:N26"/>
    <mergeCell ref="O26:P26"/>
    <mergeCell ref="A27:B27"/>
    <mergeCell ref="C27:J27"/>
    <mergeCell ref="K27:L27"/>
    <mergeCell ref="M27:N27"/>
    <mergeCell ref="O27:P27"/>
    <mergeCell ref="A28:B28"/>
    <mergeCell ref="C28:J28"/>
    <mergeCell ref="K28:L28"/>
    <mergeCell ref="M28:N28"/>
    <mergeCell ref="O28:P28"/>
    <mergeCell ref="A29:B29"/>
    <mergeCell ref="C29:D29"/>
    <mergeCell ref="E29:J29"/>
    <mergeCell ref="K29:L29"/>
    <mergeCell ref="M29:N29"/>
    <mergeCell ref="O29:P29"/>
    <mergeCell ref="A30:B30"/>
    <mergeCell ref="C30:D30"/>
    <mergeCell ref="E30:J30"/>
    <mergeCell ref="K30:L30"/>
    <mergeCell ref="M30:N30"/>
    <mergeCell ref="O30:P30"/>
    <mergeCell ref="A31:B31"/>
    <mergeCell ref="C31:D31"/>
    <mergeCell ref="E31:J31"/>
    <mergeCell ref="K31:L31"/>
    <mergeCell ref="M31:N31"/>
    <mergeCell ref="O31:P31"/>
    <mergeCell ref="A32:B32"/>
    <mergeCell ref="C32:D32"/>
    <mergeCell ref="E32:J32"/>
    <mergeCell ref="K32:L32"/>
    <mergeCell ref="M32:N32"/>
    <mergeCell ref="O32:P32"/>
    <mergeCell ref="A33:B33"/>
    <mergeCell ref="C33:D33"/>
    <mergeCell ref="E33:J33"/>
    <mergeCell ref="K33:L33"/>
    <mergeCell ref="M33:N33"/>
    <mergeCell ref="O33:P33"/>
    <mergeCell ref="A34:B34"/>
    <mergeCell ref="C34:D34"/>
    <mergeCell ref="E34:J34"/>
    <mergeCell ref="K34:L34"/>
    <mergeCell ref="M34:N34"/>
    <mergeCell ref="O34:P34"/>
    <mergeCell ref="A35:B35"/>
    <mergeCell ref="C35:J35"/>
    <mergeCell ref="K35:L35"/>
    <mergeCell ref="M35:N35"/>
    <mergeCell ref="O35:P35"/>
    <mergeCell ref="A36:B36"/>
    <mergeCell ref="C36:J36"/>
    <mergeCell ref="K36:L36"/>
    <mergeCell ref="M36:N36"/>
    <mergeCell ref="O36:P36"/>
    <mergeCell ref="A37:B37"/>
    <mergeCell ref="C37:D37"/>
    <mergeCell ref="E37:J37"/>
    <mergeCell ref="K37:L37"/>
    <mergeCell ref="M37:N37"/>
    <mergeCell ref="O37:P37"/>
    <mergeCell ref="A38:B38"/>
    <mergeCell ref="C38:D38"/>
    <mergeCell ref="E38:J38"/>
    <mergeCell ref="K38:L38"/>
    <mergeCell ref="M38:N38"/>
    <mergeCell ref="O38:P38"/>
    <mergeCell ref="A39:B39"/>
    <mergeCell ref="C39:D39"/>
    <mergeCell ref="E39:J39"/>
    <mergeCell ref="K39:L39"/>
    <mergeCell ref="M39:N39"/>
    <mergeCell ref="O39:P39"/>
    <mergeCell ref="A40:B40"/>
    <mergeCell ref="C40:D40"/>
    <mergeCell ref="E40:J40"/>
    <mergeCell ref="K40:L40"/>
    <mergeCell ref="M40:N40"/>
    <mergeCell ref="O40:P40"/>
    <mergeCell ref="A41:B41"/>
    <mergeCell ref="C41:D41"/>
    <mergeCell ref="E41:J41"/>
    <mergeCell ref="K41:L41"/>
    <mergeCell ref="M41:N41"/>
    <mergeCell ref="O41:P41"/>
    <mergeCell ref="A42:B42"/>
    <mergeCell ref="C42:D42"/>
    <mergeCell ref="E42:J42"/>
    <mergeCell ref="K42:L42"/>
    <mergeCell ref="M42:N42"/>
    <mergeCell ref="O42:P42"/>
    <mergeCell ref="A43:B43"/>
    <mergeCell ref="C43:J43"/>
    <mergeCell ref="K43:L43"/>
    <mergeCell ref="M43:N43"/>
    <mergeCell ref="O43:P43"/>
    <mergeCell ref="A44:B44"/>
    <mergeCell ref="C44:J44"/>
    <mergeCell ref="K44:L44"/>
    <mergeCell ref="M44:N44"/>
    <mergeCell ref="O44:P44"/>
    <mergeCell ref="A45:B45"/>
    <mergeCell ref="C45:D45"/>
    <mergeCell ref="E45:J45"/>
    <mergeCell ref="K45:L45"/>
    <mergeCell ref="M45:N45"/>
    <mergeCell ref="O45:P45"/>
    <mergeCell ref="A46:B46"/>
    <mergeCell ref="C46:D46"/>
    <mergeCell ref="E46:J46"/>
    <mergeCell ref="K46:L46"/>
    <mergeCell ref="M46:N46"/>
    <mergeCell ref="O46:P46"/>
    <mergeCell ref="A47:B47"/>
    <mergeCell ref="C47:D47"/>
    <mergeCell ref="E47:J47"/>
    <mergeCell ref="K47:L47"/>
    <mergeCell ref="M47:N47"/>
    <mergeCell ref="O47:P47"/>
    <mergeCell ref="A48:B48"/>
    <mergeCell ref="C48:D48"/>
    <mergeCell ref="E48:J48"/>
    <mergeCell ref="K48:L48"/>
    <mergeCell ref="M48:N48"/>
    <mergeCell ref="O48:P48"/>
    <mergeCell ref="A49:B49"/>
    <mergeCell ref="C49:D49"/>
    <mergeCell ref="E49:J49"/>
    <mergeCell ref="K49:L49"/>
    <mergeCell ref="M49:N49"/>
    <mergeCell ref="O49:P49"/>
    <mergeCell ref="A50:B50"/>
    <mergeCell ref="C50:D50"/>
    <mergeCell ref="E50:J50"/>
    <mergeCell ref="K50:L50"/>
    <mergeCell ref="M50:N50"/>
    <mergeCell ref="O50:P50"/>
    <mergeCell ref="A51:B51"/>
    <mergeCell ref="C51:D51"/>
    <mergeCell ref="E51:J51"/>
    <mergeCell ref="K51:L51"/>
    <mergeCell ref="M51:N51"/>
    <mergeCell ref="O51:P51"/>
    <mergeCell ref="A52:B52"/>
    <mergeCell ref="C52:D52"/>
    <mergeCell ref="E52:J52"/>
    <mergeCell ref="K52:L52"/>
    <mergeCell ref="M52:N52"/>
    <mergeCell ref="O52:P52"/>
    <mergeCell ref="A53:B53"/>
    <mergeCell ref="C53:D53"/>
    <mergeCell ref="E53:J53"/>
    <mergeCell ref="K53:L53"/>
    <mergeCell ref="M53:N53"/>
    <mergeCell ref="O53:P53"/>
    <mergeCell ref="A54:B54"/>
    <mergeCell ref="C54:D54"/>
    <mergeCell ref="E54:J54"/>
    <mergeCell ref="K54:L54"/>
    <mergeCell ref="M54:N54"/>
    <mergeCell ref="O54:P54"/>
    <mergeCell ref="A55:B55"/>
    <mergeCell ref="C55:D55"/>
    <mergeCell ref="E55:J55"/>
    <mergeCell ref="K55:L55"/>
    <mergeCell ref="M55:N55"/>
    <mergeCell ref="O55:P55"/>
    <mergeCell ref="A56:B56"/>
    <mergeCell ref="C56:D56"/>
    <mergeCell ref="E56:J56"/>
    <mergeCell ref="K56:L56"/>
    <mergeCell ref="M56:N56"/>
    <mergeCell ref="O56:P56"/>
    <mergeCell ref="A57:B57"/>
    <mergeCell ref="C57:D57"/>
    <mergeCell ref="E57:J57"/>
    <mergeCell ref="K57:L57"/>
    <mergeCell ref="M57:N57"/>
    <mergeCell ref="O57:P57"/>
    <mergeCell ref="A58:B58"/>
    <mergeCell ref="C58:D58"/>
    <mergeCell ref="E58:J58"/>
    <mergeCell ref="K58:L58"/>
    <mergeCell ref="M58:N58"/>
    <mergeCell ref="O58:P58"/>
    <mergeCell ref="A59:B59"/>
    <mergeCell ref="C59:D59"/>
    <mergeCell ref="E59:J59"/>
    <mergeCell ref="K59:L59"/>
    <mergeCell ref="M59:N59"/>
    <mergeCell ref="O59:P59"/>
    <mergeCell ref="A60:B60"/>
    <mergeCell ref="C60:D60"/>
    <mergeCell ref="E60:J60"/>
    <mergeCell ref="K60:L60"/>
    <mergeCell ref="M60:N60"/>
    <mergeCell ref="O60:P60"/>
    <mergeCell ref="A61:B61"/>
    <mergeCell ref="C61:D61"/>
    <mergeCell ref="E61:J61"/>
    <mergeCell ref="K61:L61"/>
    <mergeCell ref="M61:N61"/>
    <mergeCell ref="O61:P61"/>
    <mergeCell ref="A62:B62"/>
    <mergeCell ref="C62:D62"/>
    <mergeCell ref="E62:J62"/>
    <mergeCell ref="K62:L62"/>
    <mergeCell ref="M62:N62"/>
    <mergeCell ref="O62:P62"/>
    <mergeCell ref="A63:B63"/>
    <mergeCell ref="C63:J63"/>
    <mergeCell ref="K63:L63"/>
    <mergeCell ref="M63:N63"/>
    <mergeCell ref="O63:P63"/>
    <mergeCell ref="A64:B64"/>
    <mergeCell ref="C64:J64"/>
    <mergeCell ref="K64:L64"/>
    <mergeCell ref="M64:N64"/>
    <mergeCell ref="O64:P64"/>
    <mergeCell ref="A65:B65"/>
    <mergeCell ref="C65:D65"/>
    <mergeCell ref="E65:J65"/>
    <mergeCell ref="K65:L65"/>
    <mergeCell ref="M65:N65"/>
    <mergeCell ref="O65:P65"/>
    <mergeCell ref="A66:B66"/>
    <mergeCell ref="C66:D66"/>
    <mergeCell ref="E66:J66"/>
    <mergeCell ref="K66:L66"/>
    <mergeCell ref="M66:N66"/>
    <mergeCell ref="O66:P66"/>
    <mergeCell ref="A67:B67"/>
    <mergeCell ref="C67:J67"/>
    <mergeCell ref="K67:L67"/>
    <mergeCell ref="M67:N67"/>
    <mergeCell ref="O67:P67"/>
    <mergeCell ref="A68:B68"/>
    <mergeCell ref="C68:J68"/>
    <mergeCell ref="K68:L68"/>
    <mergeCell ref="M68:N68"/>
    <mergeCell ref="O68:P68"/>
    <mergeCell ref="A69:B69"/>
    <mergeCell ref="C69:D69"/>
    <mergeCell ref="E69:J69"/>
    <mergeCell ref="K69:L69"/>
    <mergeCell ref="M69:N69"/>
    <mergeCell ref="O69:P69"/>
    <mergeCell ref="A70:B70"/>
    <mergeCell ref="C70:D70"/>
    <mergeCell ref="E70:J70"/>
    <mergeCell ref="K70:L70"/>
    <mergeCell ref="M70:N70"/>
    <mergeCell ref="O70:P70"/>
    <mergeCell ref="A71:B71"/>
    <mergeCell ref="C71:D71"/>
    <mergeCell ref="E71:J71"/>
    <mergeCell ref="K71:L71"/>
    <mergeCell ref="M71:N71"/>
    <mergeCell ref="O71:P71"/>
    <mergeCell ref="A72:B72"/>
    <mergeCell ref="C72:J72"/>
    <mergeCell ref="K72:L72"/>
    <mergeCell ref="M72:N72"/>
    <mergeCell ref="O72:P72"/>
    <mergeCell ref="A73:B73"/>
    <mergeCell ref="C73:J73"/>
    <mergeCell ref="K73:L73"/>
    <mergeCell ref="M73:N73"/>
    <mergeCell ref="O73:P73"/>
    <mergeCell ref="A74:B74"/>
    <mergeCell ref="C74:D74"/>
    <mergeCell ref="E74:J74"/>
    <mergeCell ref="K74:L74"/>
    <mergeCell ref="M74:N74"/>
    <mergeCell ref="O74:P74"/>
    <mergeCell ref="A75:B75"/>
    <mergeCell ref="C75:D75"/>
    <mergeCell ref="E75:J75"/>
    <mergeCell ref="K75:L75"/>
    <mergeCell ref="M75:N75"/>
    <mergeCell ref="O75:P75"/>
    <mergeCell ref="A76:B76"/>
    <mergeCell ref="C76:D76"/>
    <mergeCell ref="E76:J76"/>
    <mergeCell ref="K76:L76"/>
    <mergeCell ref="M76:N76"/>
    <mergeCell ref="O76:P76"/>
    <mergeCell ref="A77:B77"/>
    <mergeCell ref="C77:D77"/>
    <mergeCell ref="E77:J77"/>
    <mergeCell ref="K77:L77"/>
    <mergeCell ref="M77:N77"/>
    <mergeCell ref="O77:P77"/>
    <mergeCell ref="A78:B78"/>
    <mergeCell ref="C78:J78"/>
    <mergeCell ref="K78:L78"/>
    <mergeCell ref="M78:N78"/>
    <mergeCell ref="O78:P78"/>
    <mergeCell ref="A79:B79"/>
    <mergeCell ref="C79:J79"/>
    <mergeCell ref="K79:L79"/>
    <mergeCell ref="M79:N79"/>
    <mergeCell ref="O79:P79"/>
    <mergeCell ref="A80:B80"/>
    <mergeCell ref="C80:D80"/>
    <mergeCell ref="E80:J80"/>
    <mergeCell ref="K80:L80"/>
    <mergeCell ref="M80:N80"/>
    <mergeCell ref="O80:P80"/>
    <mergeCell ref="A81:B81"/>
    <mergeCell ref="C81:D81"/>
    <mergeCell ref="E81:J81"/>
    <mergeCell ref="K81:L81"/>
    <mergeCell ref="M81:N81"/>
    <mergeCell ref="O81:P81"/>
  </mergeCells>
  <printOptions/>
  <pageMargins left="0.7" right="0.7" top="0.75" bottom="0.75" header="0.3" footer="0.3"/>
  <pageSetup fitToHeight="0" fitToWidth="1" orientation="portrait" scale="61" r:id="rId1"/>
  <ignoredErrors>
    <ignoredError sqref="C37:D42 C29:D33 C45:D62 C65:D66 C69:D70 A71 C74:D77 A77 C80:D81 K11:P1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V28"/>
  <sheetViews>
    <sheetView view="pageBreakPreview" zoomScaleSheetLayoutView="100" zoomScalePageLayoutView="0" workbookViewId="0" topLeftCell="A1">
      <selection activeCell="M18" sqref="M18"/>
    </sheetView>
  </sheetViews>
  <sheetFormatPr defaultColWidth="9.140625" defaultRowHeight="12.75"/>
  <cols>
    <col min="14" max="14" width="10.140625" style="0" bestFit="1" customWidth="1"/>
    <col min="16" max="16" width="10.140625" style="0" bestFit="1" customWidth="1"/>
    <col min="18" max="18" width="10.140625" style="0" bestFit="1" customWidth="1"/>
  </cols>
  <sheetData>
    <row r="1" spans="1:4" ht="12.75">
      <c r="A1" s="48" t="s">
        <v>177</v>
      </c>
      <c r="B1" s="49"/>
      <c r="C1" s="1" t="s">
        <v>1</v>
      </c>
      <c r="D1" s="2">
        <v>45403.589212962965</v>
      </c>
    </row>
    <row r="2" spans="1:4" ht="12.75">
      <c r="A2" s="49" t="s">
        <v>2</v>
      </c>
      <c r="B2" s="49"/>
      <c r="C2" s="1" t="s">
        <v>3</v>
      </c>
      <c r="D2" s="3">
        <v>45037.58921777778</v>
      </c>
    </row>
    <row r="3" spans="1:2" ht="12.75">
      <c r="A3" s="48" t="s">
        <v>178</v>
      </c>
      <c r="B3" s="49"/>
    </row>
    <row r="4" spans="1:2" ht="12.75">
      <c r="A4" s="49" t="s">
        <v>5</v>
      </c>
      <c r="B4" s="49"/>
    </row>
    <row r="5" spans="1:2" ht="12.75">
      <c r="A5" s="48" t="s">
        <v>179</v>
      </c>
      <c r="B5" s="49"/>
    </row>
    <row r="6" spans="1:21" s="7" customFormat="1" ht="18">
      <c r="A6" s="136" t="s">
        <v>65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</row>
    <row r="7" spans="1:21" ht="12.75">
      <c r="A7" s="52" t="s">
        <v>283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</row>
    <row r="8" spans="1:22" ht="12.75">
      <c r="A8" s="53" t="s">
        <v>288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</row>
    <row r="10" ht="12.75">
      <c r="R10" s="24"/>
    </row>
    <row r="14" spans="1:22" ht="12.75">
      <c r="A14" s="138" t="s">
        <v>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55" t="s">
        <v>289</v>
      </c>
      <c r="N14" s="49"/>
      <c r="O14" s="55" t="s">
        <v>285</v>
      </c>
      <c r="P14" s="49"/>
      <c r="Q14" s="55" t="s">
        <v>286</v>
      </c>
      <c r="R14" s="49"/>
      <c r="S14" s="138" t="s">
        <v>9</v>
      </c>
      <c r="T14" s="49"/>
      <c r="U14" s="138" t="s">
        <v>10</v>
      </c>
      <c r="V14" s="49"/>
    </row>
    <row r="15" spans="1:22" ht="12.75">
      <c r="A15" s="138" t="s">
        <v>54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138" t="s">
        <v>12</v>
      </c>
      <c r="N15" s="49"/>
      <c r="O15" s="138" t="s">
        <v>13</v>
      </c>
      <c r="P15" s="49"/>
      <c r="Q15" s="138" t="s">
        <v>14</v>
      </c>
      <c r="R15" s="49"/>
      <c r="S15" s="138" t="s">
        <v>15</v>
      </c>
      <c r="T15" s="49"/>
      <c r="U15" s="138" t="s">
        <v>16</v>
      </c>
      <c r="V15" s="49"/>
    </row>
    <row r="16" spans="1:22" ht="12.75">
      <c r="A16" s="139" t="s">
        <v>66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140">
        <f>M17+M19</f>
        <v>293861.17</v>
      </c>
      <c r="N16" s="49"/>
      <c r="O16" s="140">
        <f>O17+O19</f>
        <v>386833</v>
      </c>
      <c r="P16" s="49"/>
      <c r="Q16" s="140">
        <f>Q17+Q19</f>
        <v>386415.99</v>
      </c>
      <c r="R16" s="49"/>
      <c r="S16" s="141">
        <f>Q16/M16</f>
        <v>1.3149610409568573</v>
      </c>
      <c r="T16" s="62"/>
      <c r="U16" s="141">
        <f>Q16/O16</f>
        <v>0.9989219895924081</v>
      </c>
      <c r="V16" s="62"/>
    </row>
    <row r="17" spans="1:22" ht="12.75">
      <c r="A17" s="142" t="s">
        <v>67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143">
        <f>N18</f>
        <v>293861.17</v>
      </c>
      <c r="N17" s="49"/>
      <c r="O17" s="143">
        <v>386833</v>
      </c>
      <c r="P17" s="49"/>
      <c r="Q17" s="143">
        <f>R18</f>
        <v>386415.99</v>
      </c>
      <c r="R17" s="49"/>
      <c r="S17" s="144">
        <f>Q17/M17</f>
        <v>1.3149610409568573</v>
      </c>
      <c r="T17" s="62"/>
      <c r="U17" s="144">
        <f>Q17/O17</f>
        <v>0.9989219895924081</v>
      </c>
      <c r="V17" s="62"/>
    </row>
    <row r="18" spans="1:22" ht="12.75">
      <c r="A18" s="42" t="s">
        <v>328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47">
        <v>293861.17</v>
      </c>
      <c r="O18" s="44"/>
      <c r="P18" s="47">
        <v>386833</v>
      </c>
      <c r="Q18" s="44"/>
      <c r="R18" s="47">
        <v>386415.99</v>
      </c>
      <c r="S18" s="45"/>
      <c r="T18" s="46">
        <f>R18/N18</f>
        <v>1.3149610409568573</v>
      </c>
      <c r="U18" s="45"/>
      <c r="V18" s="46">
        <f>R18/P18</f>
        <v>0.9989219895924081</v>
      </c>
    </row>
    <row r="19" spans="1:22" ht="12.75">
      <c r="A19" s="145" t="s">
        <v>68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146">
        <v>0</v>
      </c>
      <c r="N19" s="49"/>
      <c r="O19" s="146">
        <v>0</v>
      </c>
      <c r="P19" s="49"/>
      <c r="Q19" s="146">
        <v>0</v>
      </c>
      <c r="R19" s="49"/>
      <c r="S19" s="147">
        <v>0</v>
      </c>
      <c r="T19" s="62"/>
      <c r="U19" s="147">
        <v>0</v>
      </c>
      <c r="V19" s="62"/>
    </row>
    <row r="20" spans="1:22" ht="12.75">
      <c r="A20" s="139" t="s">
        <v>69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140">
        <v>0</v>
      </c>
      <c r="N20" s="49"/>
      <c r="O20" s="140">
        <v>0</v>
      </c>
      <c r="P20" s="49"/>
      <c r="Q20" s="140">
        <v>0</v>
      </c>
      <c r="R20" s="49"/>
      <c r="S20" s="141">
        <v>0</v>
      </c>
      <c r="T20" s="62"/>
      <c r="U20" s="141">
        <v>0</v>
      </c>
      <c r="V20" s="62"/>
    </row>
    <row r="21" spans="1:22" ht="12.75">
      <c r="A21" s="142" t="s">
        <v>70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143">
        <v>0</v>
      </c>
      <c r="N21" s="49"/>
      <c r="O21" s="143">
        <v>0</v>
      </c>
      <c r="P21" s="49"/>
      <c r="Q21" s="143">
        <v>0</v>
      </c>
      <c r="R21" s="49"/>
      <c r="S21" s="144">
        <v>0</v>
      </c>
      <c r="T21" s="62"/>
      <c r="U21" s="144">
        <v>0</v>
      </c>
      <c r="V21" s="62"/>
    </row>
    <row r="22" spans="1:22" ht="12.75">
      <c r="A22" s="145" t="s">
        <v>71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146">
        <v>0</v>
      </c>
      <c r="N22" s="49"/>
      <c r="O22" s="146">
        <v>0</v>
      </c>
      <c r="P22" s="49"/>
      <c r="Q22" s="146">
        <v>0</v>
      </c>
      <c r="R22" s="49"/>
      <c r="S22" s="147">
        <v>0</v>
      </c>
      <c r="T22" s="62"/>
      <c r="U22" s="147">
        <v>0</v>
      </c>
      <c r="V22" s="62"/>
    </row>
    <row r="23" spans="1:22" ht="12.75">
      <c r="A23" s="139" t="s">
        <v>60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140">
        <v>0</v>
      </c>
      <c r="N23" s="49"/>
      <c r="O23" s="140">
        <v>0</v>
      </c>
      <c r="P23" s="49"/>
      <c r="Q23" s="140">
        <v>0</v>
      </c>
      <c r="R23" s="49"/>
      <c r="S23" s="141">
        <v>0</v>
      </c>
      <c r="T23" s="62"/>
      <c r="U23" s="141">
        <v>0</v>
      </c>
      <c r="V23" s="62"/>
    </row>
    <row r="24" spans="1:22" ht="12.75">
      <c r="A24" s="139" t="s">
        <v>64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140">
        <v>0</v>
      </c>
      <c r="N24" s="49"/>
      <c r="O24" s="140">
        <v>0</v>
      </c>
      <c r="P24" s="49"/>
      <c r="Q24" s="140">
        <v>2286.27</v>
      </c>
      <c r="R24" s="49"/>
      <c r="S24" s="141">
        <v>0</v>
      </c>
      <c r="T24" s="62"/>
      <c r="U24" s="141">
        <v>0</v>
      </c>
      <c r="V24" s="62"/>
    </row>
    <row r="25" spans="1:22" ht="12.75">
      <c r="A25" s="142" t="s">
        <v>72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143">
        <v>77148.74</v>
      </c>
      <c r="N25" s="49"/>
      <c r="O25" s="143">
        <v>86700</v>
      </c>
      <c r="P25" s="49"/>
      <c r="Q25" s="143">
        <v>82351.79</v>
      </c>
      <c r="R25" s="49"/>
      <c r="S25" s="144">
        <v>0</v>
      </c>
      <c r="T25" s="62"/>
      <c r="U25" s="144">
        <f>Q25/O25</f>
        <v>0.9498476355247981</v>
      </c>
      <c r="V25" s="62"/>
    </row>
    <row r="26" spans="1:22" ht="12.75">
      <c r="A26" s="145" t="s">
        <v>73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146">
        <f>M25</f>
        <v>77148.74</v>
      </c>
      <c r="N26" s="49"/>
      <c r="O26" s="146">
        <f>O25</f>
        <v>86700</v>
      </c>
      <c r="P26" s="49"/>
      <c r="Q26" s="146">
        <f>Q25</f>
        <v>82351.79</v>
      </c>
      <c r="R26" s="49"/>
      <c r="S26" s="147">
        <v>0</v>
      </c>
      <c r="T26" s="62"/>
      <c r="U26" s="147">
        <f>Q26/O26</f>
        <v>0.9498476355247981</v>
      </c>
      <c r="V26" s="62"/>
    </row>
    <row r="27" spans="1:22" ht="12.75">
      <c r="A27" s="142" t="s">
        <v>74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143">
        <v>1685.58</v>
      </c>
      <c r="N27" s="49"/>
      <c r="O27" s="143">
        <f>O28</f>
        <v>930</v>
      </c>
      <c r="P27" s="49"/>
      <c r="Q27" s="143">
        <f>Q28</f>
        <v>886.06</v>
      </c>
      <c r="R27" s="49"/>
      <c r="S27" s="144">
        <v>0</v>
      </c>
      <c r="T27" s="62"/>
      <c r="U27" s="144">
        <f>Q27/O27</f>
        <v>0.952752688172043</v>
      </c>
      <c r="V27" s="62"/>
    </row>
    <row r="28" spans="1:22" ht="12.75">
      <c r="A28" s="145" t="s">
        <v>75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146">
        <f>M27</f>
        <v>1685.58</v>
      </c>
      <c r="N28" s="49"/>
      <c r="O28" s="146">
        <v>930</v>
      </c>
      <c r="P28" s="49"/>
      <c r="Q28" s="146">
        <v>886.06</v>
      </c>
      <c r="R28" s="49"/>
      <c r="S28" s="147">
        <v>0</v>
      </c>
      <c r="T28" s="62"/>
      <c r="U28" s="147">
        <f>Q28/O28</f>
        <v>0.952752688172043</v>
      </c>
      <c r="V28" s="62"/>
    </row>
  </sheetData>
  <sheetProtection/>
  <mergeCells count="92"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7:U7"/>
    <mergeCell ref="A14:L14"/>
    <mergeCell ref="M14:N14"/>
    <mergeCell ref="O14:P14"/>
    <mergeCell ref="Q14:R14"/>
    <mergeCell ref="S14:T14"/>
    <mergeCell ref="U14:V14"/>
    <mergeCell ref="A8:V8"/>
    <mergeCell ref="A1:B1"/>
    <mergeCell ref="A2:B2"/>
    <mergeCell ref="A3:B3"/>
    <mergeCell ref="A4:B4"/>
    <mergeCell ref="A5:B5"/>
    <mergeCell ref="A6:U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ignoredErrors>
    <ignoredError sqref="M15:V1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P13"/>
  <sheetViews>
    <sheetView view="pageBreakPreview" zoomScaleSheetLayoutView="100" zoomScalePageLayoutView="0" workbookViewId="0" topLeftCell="A1">
      <selection activeCell="H35" sqref="H35"/>
    </sheetView>
  </sheetViews>
  <sheetFormatPr defaultColWidth="9.140625" defaultRowHeight="12.75"/>
  <sheetData>
    <row r="1" spans="1:4" ht="12.75">
      <c r="A1" s="48" t="s">
        <v>177</v>
      </c>
      <c r="B1" s="49"/>
      <c r="C1" s="1" t="s">
        <v>1</v>
      </c>
      <c r="D1" s="2">
        <v>45405.589166666665</v>
      </c>
    </row>
    <row r="2" spans="1:13" ht="12.75">
      <c r="A2" s="49" t="s">
        <v>2</v>
      </c>
      <c r="B2" s="49"/>
      <c r="C2" s="1" t="s">
        <v>3</v>
      </c>
      <c r="D2" s="3">
        <v>45037.58916443287</v>
      </c>
      <c r="M2" s="24"/>
    </row>
    <row r="3" spans="1:13" ht="12.75">
      <c r="A3" s="48" t="s">
        <v>178</v>
      </c>
      <c r="B3" s="49"/>
      <c r="M3" s="24"/>
    </row>
    <row r="4" spans="1:2" ht="12.75">
      <c r="A4" s="49" t="s">
        <v>5</v>
      </c>
      <c r="B4" s="49"/>
    </row>
    <row r="5" spans="1:2" ht="12.75">
      <c r="A5" s="48" t="s">
        <v>179</v>
      </c>
      <c r="B5" s="49"/>
    </row>
    <row r="6" spans="1:16" s="5" customFormat="1" ht="18">
      <c r="A6" s="148" t="s">
        <v>45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</row>
    <row r="7" spans="1:16" ht="12.75">
      <c r="A7" s="52" t="s">
        <v>283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6" ht="12.75">
      <c r="A8" s="53" t="s">
        <v>284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6" ht="12.75">
      <c r="A9" s="150" t="s">
        <v>46</v>
      </c>
      <c r="B9" s="49"/>
      <c r="C9" s="49"/>
      <c r="D9" s="49"/>
      <c r="E9" s="49"/>
      <c r="F9" s="49"/>
      <c r="G9" s="132" t="s">
        <v>292</v>
      </c>
      <c r="H9" s="49"/>
      <c r="I9" s="132" t="s">
        <v>293</v>
      </c>
      <c r="J9" s="49"/>
      <c r="K9" s="132" t="s">
        <v>294</v>
      </c>
      <c r="L9" s="49"/>
      <c r="M9" s="150" t="s">
        <v>47</v>
      </c>
      <c r="N9" s="49"/>
      <c r="O9" s="150" t="s">
        <v>48</v>
      </c>
      <c r="P9" s="49"/>
    </row>
    <row r="10" spans="1:16" ht="12.75">
      <c r="A10" s="150" t="s">
        <v>2</v>
      </c>
      <c r="B10" s="49"/>
      <c r="C10" s="49"/>
      <c r="D10" s="49"/>
      <c r="E10" s="49"/>
      <c r="F10" s="49"/>
      <c r="G10" s="150" t="s">
        <v>12</v>
      </c>
      <c r="H10" s="49"/>
      <c r="I10" s="150" t="s">
        <v>13</v>
      </c>
      <c r="J10" s="49"/>
      <c r="K10" s="150" t="s">
        <v>14</v>
      </c>
      <c r="L10" s="49"/>
      <c r="M10" s="150" t="s">
        <v>15</v>
      </c>
      <c r="N10" s="49"/>
      <c r="O10" s="150" t="s">
        <v>16</v>
      </c>
      <c r="P10" s="49"/>
    </row>
    <row r="11" spans="1:16" ht="12.75">
      <c r="A11" s="151" t="s">
        <v>49</v>
      </c>
      <c r="B11" s="49"/>
      <c r="C11" s="49"/>
      <c r="D11" s="49"/>
      <c r="E11" s="49"/>
      <c r="F11" s="49"/>
      <c r="G11" s="152">
        <v>382462.63</v>
      </c>
      <c r="H11" s="49"/>
      <c r="I11" s="152">
        <v>476343</v>
      </c>
      <c r="J11" s="49"/>
      <c r="K11" s="152">
        <v>471119.02</v>
      </c>
      <c r="L11" s="49"/>
      <c r="M11" s="153">
        <f>K11/G11</f>
        <v>1.2318040588697516</v>
      </c>
      <c r="N11" s="62"/>
      <c r="O11" s="153">
        <f>K11/I11</f>
        <v>0.9890331546805559</v>
      </c>
      <c r="P11" s="62"/>
    </row>
    <row r="12" spans="1:16" ht="12.75">
      <c r="A12" s="154" t="s">
        <v>50</v>
      </c>
      <c r="B12" s="49"/>
      <c r="C12" s="49"/>
      <c r="D12" s="49"/>
      <c r="E12" s="49"/>
      <c r="F12" s="49"/>
      <c r="G12" s="155">
        <v>382462.63</v>
      </c>
      <c r="H12" s="49"/>
      <c r="I12" s="155">
        <v>476343</v>
      </c>
      <c r="J12" s="49"/>
      <c r="K12" s="155">
        <v>471119.02</v>
      </c>
      <c r="L12" s="49"/>
      <c r="M12" s="156">
        <f>K12/G12</f>
        <v>1.2318040588697516</v>
      </c>
      <c r="N12" s="62"/>
      <c r="O12" s="156">
        <f>K12/I12</f>
        <v>0.9890331546805559</v>
      </c>
      <c r="P12" s="62"/>
    </row>
    <row r="13" spans="1:16" ht="12.75">
      <c r="A13" s="157" t="s">
        <v>51</v>
      </c>
      <c r="B13" s="49"/>
      <c r="C13" s="49"/>
      <c r="D13" s="49"/>
      <c r="E13" s="49"/>
      <c r="F13" s="49"/>
      <c r="G13" s="158">
        <v>382462.63</v>
      </c>
      <c r="H13" s="49"/>
      <c r="I13" s="158">
        <v>476343</v>
      </c>
      <c r="J13" s="49"/>
      <c r="K13" s="158">
        <f>K12</f>
        <v>471119.02</v>
      </c>
      <c r="L13" s="49"/>
      <c r="M13" s="159">
        <f>K13/G13</f>
        <v>1.2318040588697516</v>
      </c>
      <c r="N13" s="62"/>
      <c r="O13" s="159">
        <f>K13/I13</f>
        <v>0.9890331546805559</v>
      </c>
      <c r="P13" s="62"/>
    </row>
  </sheetData>
  <sheetProtection/>
  <mergeCells count="38">
    <mergeCell ref="A13:F13"/>
    <mergeCell ref="G13:H13"/>
    <mergeCell ref="I13:J13"/>
    <mergeCell ref="K13:L13"/>
    <mergeCell ref="M13:N13"/>
    <mergeCell ref="O13:P13"/>
    <mergeCell ref="A12:F12"/>
    <mergeCell ref="G12:H12"/>
    <mergeCell ref="I12:J12"/>
    <mergeCell ref="K12:L12"/>
    <mergeCell ref="M12:N12"/>
    <mergeCell ref="O12:P12"/>
    <mergeCell ref="A11:F11"/>
    <mergeCell ref="G11:H11"/>
    <mergeCell ref="I11:J11"/>
    <mergeCell ref="K11:L11"/>
    <mergeCell ref="M11:N11"/>
    <mergeCell ref="O11:P11"/>
    <mergeCell ref="A10:F10"/>
    <mergeCell ref="G10:H10"/>
    <mergeCell ref="I10:J10"/>
    <mergeCell ref="K10:L10"/>
    <mergeCell ref="M10:N10"/>
    <mergeCell ref="O10:P10"/>
    <mergeCell ref="A7:P7"/>
    <mergeCell ref="A9:F9"/>
    <mergeCell ref="G9:H9"/>
    <mergeCell ref="I9:J9"/>
    <mergeCell ref="K9:L9"/>
    <mergeCell ref="M9:N9"/>
    <mergeCell ref="O9:P9"/>
    <mergeCell ref="A8:P8"/>
    <mergeCell ref="A1:B1"/>
    <mergeCell ref="A2:B2"/>
    <mergeCell ref="A3:B3"/>
    <mergeCell ref="A4:B4"/>
    <mergeCell ref="A5:B5"/>
    <mergeCell ref="A6:P6"/>
  </mergeCells>
  <printOptions/>
  <pageMargins left="0.75" right="0.75" top="1" bottom="1" header="0.5" footer="0.5"/>
  <pageSetup horizontalDpi="300" verticalDpi="300" orientation="landscape" scale="84" r:id="rId1"/>
  <ignoredErrors>
    <ignoredError sqref="G10:P1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V13"/>
  <sheetViews>
    <sheetView view="pageBreakPreview" zoomScaleSheetLayoutView="100" zoomScalePageLayoutView="0" workbookViewId="0" topLeftCell="A1">
      <selection activeCell="N25" sqref="N25"/>
    </sheetView>
  </sheetViews>
  <sheetFormatPr defaultColWidth="9.140625" defaultRowHeight="12.75"/>
  <sheetData>
    <row r="1" spans="1:5" ht="12.75">
      <c r="A1" s="49" t="s">
        <v>0</v>
      </c>
      <c r="B1" s="49"/>
      <c r="C1" s="1" t="s">
        <v>1</v>
      </c>
      <c r="D1" s="48" t="s">
        <v>177</v>
      </c>
      <c r="E1" s="49"/>
    </row>
    <row r="2" spans="1:5" ht="12.75">
      <c r="A2" s="49" t="s">
        <v>2</v>
      </c>
      <c r="B2" s="49"/>
      <c r="C2" s="1" t="s">
        <v>3</v>
      </c>
      <c r="D2" s="48"/>
      <c r="E2" s="49"/>
    </row>
    <row r="3" spans="1:5" ht="12.75">
      <c r="A3" s="49" t="s">
        <v>4</v>
      </c>
      <c r="B3" s="49"/>
      <c r="D3" s="48" t="s">
        <v>178</v>
      </c>
      <c r="E3" s="49"/>
    </row>
    <row r="4" spans="1:19" ht="12.75">
      <c r="A4" s="49" t="s">
        <v>5</v>
      </c>
      <c r="B4" s="49"/>
      <c r="D4" s="49" t="s">
        <v>5</v>
      </c>
      <c r="E4" s="49"/>
      <c r="R4" s="24"/>
      <c r="S4" s="24"/>
    </row>
    <row r="5" spans="1:5" ht="12.75">
      <c r="A5" s="49" t="s">
        <v>6</v>
      </c>
      <c r="B5" s="49"/>
      <c r="D5" s="48" t="s">
        <v>179</v>
      </c>
      <c r="E5" s="49"/>
    </row>
    <row r="6" spans="1:21" s="8" customFormat="1" ht="18">
      <c r="A6" s="160" t="s">
        <v>76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</row>
    <row r="7" spans="1:21" ht="12.75">
      <c r="A7" s="53" t="s">
        <v>283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</row>
    <row r="8" spans="1:22" ht="12.75">
      <c r="A8" s="53" t="s">
        <v>180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</row>
    <row r="9" spans="1:21" ht="12.75">
      <c r="A9" s="162" t="s">
        <v>77</v>
      </c>
      <c r="B9" s="49"/>
      <c r="C9" s="49"/>
      <c r="D9" s="49"/>
      <c r="E9" s="49"/>
      <c r="F9" s="162" t="s">
        <v>78</v>
      </c>
      <c r="G9" s="49"/>
      <c r="H9" s="49"/>
      <c r="I9" s="49"/>
      <c r="J9" s="49"/>
      <c r="K9" s="49"/>
      <c r="L9" s="49"/>
      <c r="M9" s="49"/>
      <c r="N9" s="49"/>
      <c r="O9" s="49"/>
      <c r="P9" s="132" t="s">
        <v>293</v>
      </c>
      <c r="Q9" s="49"/>
      <c r="R9" s="132" t="s">
        <v>294</v>
      </c>
      <c r="S9" s="49"/>
      <c r="T9" s="162" t="s">
        <v>79</v>
      </c>
      <c r="U9" s="49"/>
    </row>
    <row r="10" spans="1:21" ht="12.75">
      <c r="A10" s="162" t="s">
        <v>2</v>
      </c>
      <c r="B10" s="49"/>
      <c r="C10" s="49"/>
      <c r="D10" s="49"/>
      <c r="E10" s="49"/>
      <c r="F10" s="162" t="s">
        <v>2</v>
      </c>
      <c r="G10" s="49"/>
      <c r="H10" s="49"/>
      <c r="I10" s="49"/>
      <c r="J10" s="49"/>
      <c r="K10" s="49"/>
      <c r="L10" s="49"/>
      <c r="M10" s="49"/>
      <c r="N10" s="49"/>
      <c r="O10" s="49"/>
      <c r="P10" s="162" t="s">
        <v>12</v>
      </c>
      <c r="Q10" s="49"/>
      <c r="R10" s="162" t="s">
        <v>13</v>
      </c>
      <c r="S10" s="49"/>
      <c r="T10" s="162" t="s">
        <v>14</v>
      </c>
      <c r="U10" s="49"/>
    </row>
    <row r="11" spans="1:21" ht="12.75">
      <c r="A11" s="163" t="s">
        <v>2</v>
      </c>
      <c r="B11" s="49"/>
      <c r="C11" s="49"/>
      <c r="D11" s="49"/>
      <c r="E11" s="49"/>
      <c r="F11" s="164" t="s">
        <v>80</v>
      </c>
      <c r="G11" s="49"/>
      <c r="H11" s="49"/>
      <c r="I11" s="49"/>
      <c r="J11" s="49"/>
      <c r="K11" s="49"/>
      <c r="L11" s="49"/>
      <c r="M11" s="49"/>
      <c r="N11" s="49"/>
      <c r="O11" s="49"/>
      <c r="P11" s="165">
        <f>P12</f>
        <v>476343</v>
      </c>
      <c r="Q11" s="49"/>
      <c r="R11" s="165">
        <f>R12</f>
        <v>471119.02</v>
      </c>
      <c r="S11" s="49"/>
      <c r="T11" s="166">
        <f>R11/P11</f>
        <v>0.9890331546805559</v>
      </c>
      <c r="U11" s="62"/>
    </row>
    <row r="12" spans="1:21" ht="12.75">
      <c r="A12" s="168" t="s">
        <v>81</v>
      </c>
      <c r="B12" s="49"/>
      <c r="C12" s="49"/>
      <c r="D12" s="168" t="s">
        <v>82</v>
      </c>
      <c r="E12" s="49"/>
      <c r="F12" s="169" t="s">
        <v>83</v>
      </c>
      <c r="G12" s="49"/>
      <c r="H12" s="49"/>
      <c r="I12" s="49"/>
      <c r="J12" s="49"/>
      <c r="K12" s="49"/>
      <c r="L12" s="49"/>
      <c r="M12" s="49"/>
      <c r="N12" s="49"/>
      <c r="O12" s="49"/>
      <c r="P12" s="170">
        <v>476343</v>
      </c>
      <c r="Q12" s="49"/>
      <c r="R12" s="170">
        <v>471119.02</v>
      </c>
      <c r="S12" s="49"/>
      <c r="T12" s="171">
        <f>R12/P12</f>
        <v>0.9890331546805559</v>
      </c>
      <c r="U12" s="62"/>
    </row>
    <row r="13" spans="1:21" ht="12.75">
      <c r="A13" s="172" t="s">
        <v>84</v>
      </c>
      <c r="B13" s="49"/>
      <c r="C13" s="49"/>
      <c r="D13" s="172" t="s">
        <v>85</v>
      </c>
      <c r="E13" s="49"/>
      <c r="F13" s="173" t="s">
        <v>86</v>
      </c>
      <c r="G13" s="49"/>
      <c r="H13" s="49"/>
      <c r="I13" s="49"/>
      <c r="J13" s="49"/>
      <c r="K13" s="49"/>
      <c r="L13" s="49"/>
      <c r="M13" s="49"/>
      <c r="N13" s="49"/>
      <c r="O13" s="49"/>
      <c r="P13" s="174">
        <v>386883</v>
      </c>
      <c r="Q13" s="49"/>
      <c r="R13" s="174">
        <v>385415.99</v>
      </c>
      <c r="S13" s="49"/>
      <c r="T13" s="167">
        <f>R13/P13</f>
        <v>0.996208130106518</v>
      </c>
      <c r="U13" s="62"/>
    </row>
  </sheetData>
  <sheetProtection/>
  <mergeCells count="40">
    <mergeCell ref="D5:E5"/>
    <mergeCell ref="A13:C13"/>
    <mergeCell ref="D13:E13"/>
    <mergeCell ref="F13:O13"/>
    <mergeCell ref="P13:Q13"/>
    <mergeCell ref="R13:S13"/>
    <mergeCell ref="A10:E10"/>
    <mergeCell ref="F10:O10"/>
    <mergeCell ref="P10:Q10"/>
    <mergeCell ref="R10:S10"/>
    <mergeCell ref="T13:U13"/>
    <mergeCell ref="A12:C12"/>
    <mergeCell ref="D12:E12"/>
    <mergeCell ref="F12:O12"/>
    <mergeCell ref="P12:Q12"/>
    <mergeCell ref="R12:S12"/>
    <mergeCell ref="T12:U12"/>
    <mergeCell ref="T10:U10"/>
    <mergeCell ref="A11:E11"/>
    <mergeCell ref="F11:O11"/>
    <mergeCell ref="P11:Q11"/>
    <mergeCell ref="R11:S11"/>
    <mergeCell ref="T11:U11"/>
    <mergeCell ref="A7:U7"/>
    <mergeCell ref="A9:E9"/>
    <mergeCell ref="F9:O9"/>
    <mergeCell ref="P9:Q9"/>
    <mergeCell ref="R9:S9"/>
    <mergeCell ref="T9:U9"/>
    <mergeCell ref="A8:V8"/>
    <mergeCell ref="A1:B1"/>
    <mergeCell ref="A2:B2"/>
    <mergeCell ref="A3:B3"/>
    <mergeCell ref="A4:B4"/>
    <mergeCell ref="A5:B5"/>
    <mergeCell ref="A6:U6"/>
    <mergeCell ref="D1:E1"/>
    <mergeCell ref="D2:E2"/>
    <mergeCell ref="D3:E3"/>
    <mergeCell ref="D4:E4"/>
  </mergeCells>
  <printOptions/>
  <pageMargins left="0.75" right="0.75" top="1" bottom="1" header="0.5" footer="0.5"/>
  <pageSetup horizontalDpi="300" verticalDpi="300" orientation="landscape" scale="64" r:id="rId1"/>
  <ignoredErrors>
    <ignoredError sqref="D12:D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V23"/>
  <sheetViews>
    <sheetView view="pageBreakPreview" zoomScaleSheetLayoutView="100" zoomScalePageLayoutView="0" workbookViewId="0" topLeftCell="A1">
      <selection activeCell="N27" sqref="N27"/>
    </sheetView>
  </sheetViews>
  <sheetFormatPr defaultColWidth="9.140625" defaultRowHeight="12.75"/>
  <sheetData>
    <row r="1" spans="1:4" ht="12.75">
      <c r="A1" s="48" t="s">
        <v>177</v>
      </c>
      <c r="B1" s="49"/>
      <c r="C1" s="1" t="s">
        <v>1</v>
      </c>
      <c r="D1" s="2">
        <v>45403.58920138889</v>
      </c>
    </row>
    <row r="2" spans="1:4" ht="12.75">
      <c r="A2" s="49" t="s">
        <v>2</v>
      </c>
      <c r="B2" s="49"/>
      <c r="C2" s="1" t="s">
        <v>3</v>
      </c>
      <c r="D2" s="3">
        <v>45037.58920458333</v>
      </c>
    </row>
    <row r="3" spans="1:2" ht="12.75">
      <c r="A3" s="48" t="s">
        <v>178</v>
      </c>
      <c r="B3" s="49"/>
    </row>
    <row r="4" spans="1:19" ht="12.75">
      <c r="A4" s="49" t="s">
        <v>5</v>
      </c>
      <c r="B4" s="49"/>
      <c r="S4" s="24"/>
    </row>
    <row r="5" spans="1:2" ht="12.75">
      <c r="A5" s="48" t="s">
        <v>179</v>
      </c>
      <c r="B5" s="49"/>
    </row>
    <row r="6" spans="1:22" s="6" customFormat="1" ht="18">
      <c r="A6" s="175" t="s">
        <v>52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</row>
    <row r="7" spans="1:22" ht="12.75">
      <c r="A7" s="52" t="s">
        <v>283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</row>
    <row r="8" spans="1:22" ht="12.75">
      <c r="A8" s="53" t="s">
        <v>288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</row>
    <row r="9" spans="1:22" ht="12.75">
      <c r="A9" s="177" t="s">
        <v>53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55" t="s">
        <v>292</v>
      </c>
      <c r="N9" s="49"/>
      <c r="O9" s="55" t="s">
        <v>293</v>
      </c>
      <c r="P9" s="49"/>
      <c r="Q9" s="55" t="s">
        <v>294</v>
      </c>
      <c r="R9" s="49"/>
      <c r="S9" s="177" t="s">
        <v>47</v>
      </c>
      <c r="T9" s="49"/>
      <c r="U9" s="177" t="s">
        <v>48</v>
      </c>
      <c r="V9" s="49"/>
    </row>
    <row r="10" spans="1:22" ht="12.75">
      <c r="A10" s="178" t="s">
        <v>54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178" t="s">
        <v>12</v>
      </c>
      <c r="N10" s="49"/>
      <c r="O10" s="178" t="s">
        <v>13</v>
      </c>
      <c r="P10" s="49"/>
      <c r="Q10" s="178" t="s">
        <v>14</v>
      </c>
      <c r="R10" s="49"/>
      <c r="S10" s="178" t="s">
        <v>15</v>
      </c>
      <c r="T10" s="49"/>
      <c r="U10" s="178" t="s">
        <v>16</v>
      </c>
      <c r="V10" s="49"/>
    </row>
    <row r="11" spans="1:22" ht="12.75">
      <c r="A11" s="179" t="s">
        <v>25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180">
        <v>0</v>
      </c>
      <c r="N11" s="49"/>
      <c r="O11" s="180">
        <v>0</v>
      </c>
      <c r="P11" s="49"/>
      <c r="Q11" s="180">
        <v>0</v>
      </c>
      <c r="R11" s="49"/>
      <c r="S11" s="181">
        <v>0</v>
      </c>
      <c r="T11" s="49"/>
      <c r="U11" s="181">
        <v>0</v>
      </c>
      <c r="V11" s="49"/>
    </row>
    <row r="12" spans="1:22" ht="12.75">
      <c r="A12" s="179" t="s">
        <v>55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180">
        <v>0</v>
      </c>
      <c r="N12" s="49"/>
      <c r="O12" s="180">
        <v>0</v>
      </c>
      <c r="P12" s="49"/>
      <c r="Q12" s="180">
        <v>0</v>
      </c>
      <c r="R12" s="49"/>
      <c r="S12" s="181">
        <v>0</v>
      </c>
      <c r="T12" s="49"/>
      <c r="U12" s="181">
        <v>0</v>
      </c>
      <c r="V12" s="49"/>
    </row>
    <row r="13" spans="1:22" ht="12.75">
      <c r="A13" s="179" t="s">
        <v>56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180">
        <v>0</v>
      </c>
      <c r="N13" s="49"/>
      <c r="O13" s="180">
        <v>0</v>
      </c>
      <c r="P13" s="49"/>
      <c r="Q13" s="180">
        <v>0</v>
      </c>
      <c r="R13" s="49"/>
      <c r="S13" s="181">
        <v>0</v>
      </c>
      <c r="T13" s="49"/>
      <c r="U13" s="181">
        <v>0</v>
      </c>
      <c r="V13" s="49"/>
    </row>
    <row r="14" spans="1:22" ht="12.75">
      <c r="A14" s="179" t="s">
        <v>26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180">
        <v>0</v>
      </c>
      <c r="N14" s="49"/>
      <c r="O14" s="180">
        <v>0</v>
      </c>
      <c r="P14" s="49"/>
      <c r="Q14" s="180">
        <v>0</v>
      </c>
      <c r="R14" s="49"/>
      <c r="S14" s="181">
        <v>0</v>
      </c>
      <c r="T14" s="49"/>
      <c r="U14" s="181">
        <v>0</v>
      </c>
      <c r="V14" s="49"/>
    </row>
    <row r="15" spans="1:22" ht="12.75">
      <c r="A15" s="179" t="s">
        <v>57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180">
        <v>0</v>
      </c>
      <c r="N15" s="49"/>
      <c r="O15" s="180">
        <v>0</v>
      </c>
      <c r="P15" s="49"/>
      <c r="Q15" s="180">
        <v>0</v>
      </c>
      <c r="R15" s="49"/>
      <c r="S15" s="181">
        <v>0</v>
      </c>
      <c r="T15" s="49"/>
      <c r="U15" s="181">
        <v>0</v>
      </c>
      <c r="V15" s="49"/>
    </row>
    <row r="16" spans="1:22" ht="12.75">
      <c r="A16" s="179" t="s">
        <v>58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180">
        <v>0</v>
      </c>
      <c r="N16" s="49"/>
      <c r="O16" s="180">
        <v>0</v>
      </c>
      <c r="P16" s="49"/>
      <c r="Q16" s="180">
        <v>0</v>
      </c>
      <c r="R16" s="49"/>
      <c r="S16" s="181">
        <v>0</v>
      </c>
      <c r="T16" s="49"/>
      <c r="U16" s="181">
        <v>0</v>
      </c>
      <c r="V16" s="49"/>
    </row>
    <row r="17" spans="1:22" ht="12.75">
      <c r="A17" s="49" t="s">
        <v>59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182">
        <v>0</v>
      </c>
      <c r="N17" s="49"/>
      <c r="O17" s="182">
        <v>0</v>
      </c>
      <c r="P17" s="49"/>
      <c r="Q17" s="182">
        <v>0</v>
      </c>
      <c r="R17" s="49"/>
      <c r="S17" s="183">
        <v>0</v>
      </c>
      <c r="T17" s="49"/>
      <c r="U17" s="183">
        <v>0</v>
      </c>
      <c r="V17" s="49"/>
    </row>
    <row r="18" spans="1:22" ht="12.75">
      <c r="A18" s="184" t="s">
        <v>60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185">
        <v>0</v>
      </c>
      <c r="N18" s="49"/>
      <c r="O18" s="185">
        <v>0</v>
      </c>
      <c r="P18" s="49"/>
      <c r="Q18" s="185">
        <v>0</v>
      </c>
      <c r="R18" s="49"/>
      <c r="S18" s="186">
        <v>0</v>
      </c>
      <c r="T18" s="49"/>
      <c r="U18" s="186">
        <v>0</v>
      </c>
      <c r="V18" s="49"/>
    </row>
    <row r="19" spans="1:22" ht="12.7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spans="1:22" ht="12.75">
      <c r="A20" s="179" t="s">
        <v>61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180">
        <v>39416.44</v>
      </c>
      <c r="N20" s="49"/>
      <c r="O20" s="180">
        <v>300.23</v>
      </c>
      <c r="P20" s="49"/>
      <c r="Q20" s="180">
        <v>329.31</v>
      </c>
      <c r="R20" s="49"/>
      <c r="S20" s="187">
        <v>0</v>
      </c>
      <c r="T20" s="62"/>
      <c r="U20" s="187">
        <f>Q20/O20</f>
        <v>1.0968590747093894</v>
      </c>
      <c r="V20" s="62"/>
    </row>
    <row r="21" spans="1:22" ht="12.75">
      <c r="A21" s="179" t="s">
        <v>62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180">
        <v>2286.27</v>
      </c>
      <c r="N21" s="49"/>
      <c r="O21" s="180">
        <v>-2760</v>
      </c>
      <c r="P21" s="49"/>
      <c r="Q21" s="180">
        <v>-767.82</v>
      </c>
      <c r="R21" s="49"/>
      <c r="S21" s="187">
        <f>Q21/M21</f>
        <v>-0.33583959899749377</v>
      </c>
      <c r="T21" s="62"/>
      <c r="U21" s="187">
        <f>Q21/O21</f>
        <v>0.27819565217391307</v>
      </c>
      <c r="V21" s="62"/>
    </row>
    <row r="22" spans="1:22" ht="12.75">
      <c r="A22" s="179" t="s">
        <v>63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180">
        <v>2286.27</v>
      </c>
      <c r="N22" s="49"/>
      <c r="O22" s="180">
        <f>M22+O21</f>
        <v>-473.73</v>
      </c>
      <c r="P22" s="49"/>
      <c r="Q22" s="180">
        <v>1518</v>
      </c>
      <c r="R22" s="49"/>
      <c r="S22" s="187">
        <f>Q22/M22</f>
        <v>0.6639635738561063</v>
      </c>
      <c r="T22" s="62"/>
      <c r="U22" s="187">
        <f>Q22/O22</f>
        <v>-3.2043569121651574</v>
      </c>
      <c r="V22" s="62"/>
    </row>
    <row r="23" spans="1:22" ht="12.75">
      <c r="A23" s="184" t="s">
        <v>64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185">
        <v>0</v>
      </c>
      <c r="N23" s="49"/>
      <c r="O23" s="185">
        <v>0</v>
      </c>
      <c r="P23" s="49"/>
      <c r="Q23" s="185">
        <v>0</v>
      </c>
      <c r="R23" s="49"/>
      <c r="S23" s="186">
        <v>0</v>
      </c>
      <c r="T23" s="49"/>
      <c r="U23" s="186">
        <v>0</v>
      </c>
      <c r="V23" s="49"/>
    </row>
  </sheetData>
  <sheetProtection/>
  <mergeCells count="98"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3:V13"/>
    <mergeCell ref="A12:L12"/>
    <mergeCell ref="M12:N12"/>
    <mergeCell ref="O12:P12"/>
    <mergeCell ref="Q12:R12"/>
    <mergeCell ref="S12:T12"/>
    <mergeCell ref="U12:V12"/>
    <mergeCell ref="A11:L11"/>
    <mergeCell ref="M11:N11"/>
    <mergeCell ref="O11:P11"/>
    <mergeCell ref="Q11:R11"/>
    <mergeCell ref="S11:T11"/>
    <mergeCell ref="U11:V11"/>
    <mergeCell ref="A10:L10"/>
    <mergeCell ref="M10:N10"/>
    <mergeCell ref="O10:P10"/>
    <mergeCell ref="Q10:R10"/>
    <mergeCell ref="S10:T10"/>
    <mergeCell ref="U10:V10"/>
    <mergeCell ref="A7:V7"/>
    <mergeCell ref="A8:V8"/>
    <mergeCell ref="A9:L9"/>
    <mergeCell ref="M9:N9"/>
    <mergeCell ref="O9:P9"/>
    <mergeCell ref="Q9:R9"/>
    <mergeCell ref="S9:T9"/>
    <mergeCell ref="U9:V9"/>
    <mergeCell ref="A1:B1"/>
    <mergeCell ref="A2:B2"/>
    <mergeCell ref="A3:B3"/>
    <mergeCell ref="A4:B4"/>
    <mergeCell ref="A5:B5"/>
    <mergeCell ref="A6:V6"/>
  </mergeCells>
  <printOptions/>
  <pageMargins left="0.75" right="0.75" top="1" bottom="1" header="0.5" footer="0.5"/>
  <pageSetup horizontalDpi="300" verticalDpi="300" orientation="landscape" scale="61" r:id="rId1"/>
  <ignoredErrors>
    <ignoredError sqref="M10:V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vlado škibola</dc:creator>
  <cp:keywords/>
  <dc:description/>
  <cp:lastModifiedBy>Korisnik777</cp:lastModifiedBy>
  <cp:lastPrinted>2024-05-13T11:50:17Z</cp:lastPrinted>
  <dcterms:created xsi:type="dcterms:W3CDTF">2024-04-24T09:55:26Z</dcterms:created>
  <dcterms:modified xsi:type="dcterms:W3CDTF">2024-05-16T06:33:38Z</dcterms:modified>
  <cp:category/>
  <cp:version/>
  <cp:contentType/>
  <cp:contentStatus/>
</cp:coreProperties>
</file>